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1310" windowHeight="7860" tabRatio="382"/>
  </bookViews>
  <sheets>
    <sheet name="ПРАЙС " sheetId="23" r:id="rId1"/>
    <sheet name="Лист1" sheetId="24" r:id="rId2"/>
  </sheets>
  <definedNames>
    <definedName name="_xlnm._FilterDatabase" localSheetId="0" hidden="1">'ПРАЙС '!$A$5:$F$97</definedName>
    <definedName name="_xlnm.Print_Area" localSheetId="0">'ПРАЙС '!$A$1:$F$105</definedName>
  </definedNames>
  <calcPr calcId="125725" refMode="R1C1"/>
</workbook>
</file>

<file path=xl/calcChain.xml><?xml version="1.0" encoding="utf-8"?>
<calcChain xmlns="http://schemas.openxmlformats.org/spreadsheetml/2006/main">
  <c r="E107" i="23"/>
  <c r="F107" s="1"/>
  <c r="E151"/>
  <c r="F151" s="1"/>
  <c r="E150"/>
  <c r="F150" s="1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F111"/>
  <c r="E111"/>
  <c r="E110"/>
  <c r="F110" s="1"/>
  <c r="E106" l="1"/>
  <c r="E105"/>
  <c r="E104"/>
  <c r="E103"/>
  <c r="E101"/>
  <c r="E100"/>
  <c r="E99"/>
  <c r="E98"/>
  <c r="E97"/>
  <c r="E96"/>
  <c r="E95"/>
  <c r="E94"/>
  <c r="E93"/>
  <c r="E92"/>
  <c r="E91"/>
  <c r="E88"/>
  <c r="E87"/>
  <c r="E86"/>
  <c r="E85"/>
  <c r="E84"/>
  <c r="E83"/>
  <c r="E80"/>
  <c r="E78"/>
  <c r="E76"/>
  <c r="E75"/>
  <c r="E74"/>
  <c r="E73"/>
  <c r="E72"/>
  <c r="E71"/>
  <c r="E70"/>
  <c r="E69"/>
  <c r="E68"/>
  <c r="E67"/>
  <c r="E66"/>
  <c r="E65"/>
  <c r="E64"/>
  <c r="E60"/>
  <c r="E59"/>
  <c r="E58"/>
  <c r="E56"/>
  <c r="E55"/>
  <c r="E54"/>
  <c r="E53"/>
  <c r="E52"/>
  <c r="E50"/>
  <c r="E45"/>
  <c r="E44"/>
  <c r="E43"/>
  <c r="E42"/>
  <c r="E41"/>
  <c r="E40"/>
  <c r="E39"/>
  <c r="E33"/>
  <c r="E31"/>
  <c r="E29"/>
  <c r="E28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6"/>
  <c r="E90"/>
  <c r="E89"/>
  <c r="E82"/>
  <c r="E81"/>
  <c r="E79"/>
  <c r="E77"/>
  <c r="E63"/>
  <c r="E62"/>
  <c r="E61"/>
  <c r="E57"/>
  <c r="E51"/>
  <c r="E49"/>
  <c r="E48"/>
  <c r="E47"/>
  <c r="E46"/>
  <c r="E38"/>
  <c r="E34"/>
  <c r="E32"/>
  <c r="E30"/>
  <c r="E27"/>
  <c r="E37"/>
  <c r="E36"/>
  <c r="E35"/>
  <c r="F103" l="1"/>
  <c r="F106" l="1"/>
  <c r="F88"/>
  <c r="F98"/>
  <c r="F99"/>
  <c r="F101"/>
  <c r="F100"/>
  <c r="F97"/>
  <c r="F105" l="1"/>
  <c r="F104" l="1"/>
  <c r="F86" l="1"/>
  <c r="F83"/>
  <c r="F82"/>
  <c r="F59"/>
  <c r="F52"/>
  <c r="F43"/>
  <c r="F20"/>
  <c r="F17"/>
  <c r="F8"/>
  <c r="F18" l="1"/>
  <c r="F21"/>
  <c r="F25"/>
  <c r="F29"/>
  <c r="F53"/>
  <c r="F55"/>
  <c r="F63"/>
  <c r="F89"/>
  <c r="F6"/>
  <c r="F10"/>
  <c r="F14"/>
  <c r="F24"/>
  <c r="F28"/>
  <c r="F32"/>
  <c r="F41"/>
  <c r="F45"/>
  <c r="F49"/>
  <c r="F58"/>
  <c r="F62"/>
  <c r="F66"/>
  <c r="F72"/>
  <c r="F76"/>
  <c r="F80"/>
  <c r="F84"/>
  <c r="F87"/>
  <c r="F91"/>
  <c r="F94"/>
  <c r="F96"/>
  <c r="F9"/>
  <c r="F13"/>
  <c r="F34"/>
  <c r="F37"/>
  <c r="F40"/>
  <c r="F44"/>
  <c r="F68"/>
  <c r="F71"/>
  <c r="F75"/>
  <c r="F79"/>
  <c r="F93"/>
  <c r="F12"/>
  <c r="F16"/>
  <c r="F22"/>
  <c r="F26"/>
  <c r="F30"/>
  <c r="F47"/>
  <c r="F51"/>
  <c r="F56"/>
  <c r="F60"/>
  <c r="F64"/>
  <c r="F74"/>
  <c r="F78"/>
  <c r="F33"/>
  <c r="F36"/>
  <c r="F39"/>
  <c r="F67"/>
  <c r="F70"/>
  <c r="F92"/>
  <c r="F95"/>
  <c r="F48"/>
  <c r="F7"/>
  <c r="F11"/>
  <c r="F15"/>
  <c r="F19"/>
  <c r="F23"/>
  <c r="F27"/>
  <c r="F31"/>
  <c r="F38"/>
  <c r="F42"/>
  <c r="F46"/>
  <c r="F50"/>
  <c r="F54"/>
  <c r="F57"/>
  <c r="F61"/>
  <c r="F65"/>
  <c r="F69"/>
  <c r="F73"/>
  <c r="F77"/>
  <c r="F81"/>
  <c r="F85"/>
  <c r="F90"/>
</calcChain>
</file>

<file path=xl/sharedStrings.xml><?xml version="1.0" encoding="utf-8"?>
<sst xmlns="http://schemas.openxmlformats.org/spreadsheetml/2006/main" count="267" uniqueCount="202">
  <si>
    <t>№</t>
  </si>
  <si>
    <t>наименование</t>
  </si>
  <si>
    <t>вес</t>
  </si>
  <si>
    <t>Кулачек</t>
  </si>
  <si>
    <t>ОВБ 1261</t>
  </si>
  <si>
    <t xml:space="preserve">Головка шатуна </t>
  </si>
  <si>
    <t>ЗАВ 10.55.104</t>
  </si>
  <si>
    <t>Эксцентрик</t>
  </si>
  <si>
    <t>ОВБ 1256</t>
  </si>
  <si>
    <t>Крышка</t>
  </si>
  <si>
    <t>Н 026.164</t>
  </si>
  <si>
    <t xml:space="preserve">Крышка </t>
  </si>
  <si>
    <t>Н 026.227-01</t>
  </si>
  <si>
    <t>Корпус подшипника</t>
  </si>
  <si>
    <t>Н 026.059</t>
  </si>
  <si>
    <t>Шкив</t>
  </si>
  <si>
    <t>ОВИ 02.101</t>
  </si>
  <si>
    <t>Подшипник</t>
  </si>
  <si>
    <t>ОС 1073</t>
  </si>
  <si>
    <t>ОВИ 02.102</t>
  </si>
  <si>
    <t>Н 027.505</t>
  </si>
  <si>
    <t>Н 209.017 А</t>
  </si>
  <si>
    <t>ОВИ 03.101</t>
  </si>
  <si>
    <t>Н 026.226</t>
  </si>
  <si>
    <t>Крышка подшипника</t>
  </si>
  <si>
    <t>Звездочка</t>
  </si>
  <si>
    <t>Н 023.206-01</t>
  </si>
  <si>
    <t>ОВИ 04.101</t>
  </si>
  <si>
    <t>ОВИ 04.102</t>
  </si>
  <si>
    <t>ОВБ 1154</t>
  </si>
  <si>
    <t>ОВБ 1264</t>
  </si>
  <si>
    <t>ОВИ 05.106</t>
  </si>
  <si>
    <t xml:space="preserve">Полумуфта </t>
  </si>
  <si>
    <t>ОВИ 05.105</t>
  </si>
  <si>
    <t>Собачка</t>
  </si>
  <si>
    <t>ОВИ 06.105</t>
  </si>
  <si>
    <t>ОВИ 06.104</t>
  </si>
  <si>
    <t xml:space="preserve">Головка </t>
  </si>
  <si>
    <t>Колесо</t>
  </si>
  <si>
    <t>ОВБ 1067</t>
  </si>
  <si>
    <t>СММ 03.111-01</t>
  </si>
  <si>
    <t>ОВИ 10.103</t>
  </si>
  <si>
    <t>ОВИ 05.103</t>
  </si>
  <si>
    <t>ОВИ 00.107</t>
  </si>
  <si>
    <t>ОВИ 00.106</t>
  </si>
  <si>
    <t>ОВИ 00.103</t>
  </si>
  <si>
    <t>ОВИ 00.101-01</t>
  </si>
  <si>
    <t>Шарнир</t>
  </si>
  <si>
    <t>МСУ 04.108</t>
  </si>
  <si>
    <t>Н 209.006 А</t>
  </si>
  <si>
    <t>Гайка  специальная</t>
  </si>
  <si>
    <t>ЗП 01.101</t>
  </si>
  <si>
    <t>ЗП 01.102</t>
  </si>
  <si>
    <t>Н 026.163</t>
  </si>
  <si>
    <t>ЗП 02.103</t>
  </si>
  <si>
    <t>ЗС 1038</t>
  </si>
  <si>
    <t>Корпус редуктора</t>
  </si>
  <si>
    <t>ЗП 02.106</t>
  </si>
  <si>
    <t>ЗС 1019</t>
  </si>
  <si>
    <t>Корпус</t>
  </si>
  <si>
    <t>Н 023.211-02</t>
  </si>
  <si>
    <t>Колесо зубчатое</t>
  </si>
  <si>
    <t>МСУ 09.122</t>
  </si>
  <si>
    <t>ОВИ 06.122</t>
  </si>
  <si>
    <t>ЗВТ 80.101</t>
  </si>
  <si>
    <t>Н 209.067</t>
  </si>
  <si>
    <t>Шайба зубчато-фрик</t>
  </si>
  <si>
    <t>ОВИ 05.104</t>
  </si>
  <si>
    <t>Н 038.01.005</t>
  </si>
  <si>
    <t>ОВБ 1263</t>
  </si>
  <si>
    <t>Гайка шарнирная</t>
  </si>
  <si>
    <t>ОВБ 1259</t>
  </si>
  <si>
    <t>МПО 50.01.101</t>
  </si>
  <si>
    <t>МПО 50.01.103</t>
  </si>
  <si>
    <t>МПО 50.01.104</t>
  </si>
  <si>
    <t>МПО 50.04.101</t>
  </si>
  <si>
    <t>МПО 50.04.102</t>
  </si>
  <si>
    <t>МПО 50.04.105</t>
  </si>
  <si>
    <t>Н 026.087</t>
  </si>
  <si>
    <t>ЗВТ 86.103</t>
  </si>
  <si>
    <t>ЗВТ 86.105</t>
  </si>
  <si>
    <t>ЗП 14.108</t>
  </si>
  <si>
    <t>Н 023.201-01</t>
  </si>
  <si>
    <t>ОВБ 1148</t>
  </si>
  <si>
    <t>Храповик</t>
  </si>
  <si>
    <t>ЗС 1041(н 023.201)</t>
  </si>
  <si>
    <t>ОВИ 05.109</t>
  </si>
  <si>
    <t>БАРАБАН</t>
  </si>
  <si>
    <t>ОВИ 05.111</t>
  </si>
  <si>
    <t>МСУ 02.102</t>
  </si>
  <si>
    <t>Головка</t>
  </si>
  <si>
    <t>ОВИ 02.103(ОВБ 1148)</t>
  </si>
  <si>
    <t>ОВБ 1202</t>
  </si>
  <si>
    <t>Н 026.056</t>
  </si>
  <si>
    <t>ОВИ 00.102</t>
  </si>
  <si>
    <t>ступица</t>
  </si>
  <si>
    <t>Н 023.164</t>
  </si>
  <si>
    <t>ЗА 03.108(СММ 03.109)</t>
  </si>
  <si>
    <t>СММ 08.101</t>
  </si>
  <si>
    <t>МСУ03.103</t>
  </si>
  <si>
    <t>СММ 00.102</t>
  </si>
  <si>
    <t>ЗП 04.103</t>
  </si>
  <si>
    <t>ЗПА 03.108(ЗП 05.102)</t>
  </si>
  <si>
    <t>Цена с НДС</t>
  </si>
  <si>
    <t>ЗВТ 86.101(86.102)</t>
  </si>
  <si>
    <t>Шкив(маховик)</t>
  </si>
  <si>
    <t>Цена без НДС</t>
  </si>
  <si>
    <t>Н 026.086(085)</t>
  </si>
  <si>
    <t>ОВИ 05.101</t>
  </si>
  <si>
    <t>ЗВТ 81.101</t>
  </si>
  <si>
    <t>Ступица</t>
  </si>
  <si>
    <t>каталог моделей</t>
  </si>
  <si>
    <t>ЗАВ 10.33.102</t>
  </si>
  <si>
    <t>ОС 1077</t>
  </si>
  <si>
    <t>кольцо упорное</t>
  </si>
  <si>
    <t>корпус подшипника</t>
  </si>
  <si>
    <t>Муфта</t>
  </si>
  <si>
    <t>шкив</t>
  </si>
  <si>
    <t>МПО 50.04.104</t>
  </si>
  <si>
    <t>грузик</t>
  </si>
  <si>
    <t>МПО 50.01.105</t>
  </si>
  <si>
    <t>Противовес</t>
  </si>
  <si>
    <t>фланец</t>
  </si>
  <si>
    <t>МСУ 08.101</t>
  </si>
  <si>
    <t>МСУ 03.103</t>
  </si>
  <si>
    <t>Шкив демферный</t>
  </si>
  <si>
    <t xml:space="preserve"> ВРМ-К52.7А-01.002</t>
  </si>
  <si>
    <t xml:space="preserve"> ВРМ-К52.7А-01.003</t>
  </si>
  <si>
    <t xml:space="preserve"> ВРМ-К52.7А-01.004</t>
  </si>
  <si>
    <t xml:space="preserve"> ВРМ-К52.7А-01.005</t>
  </si>
  <si>
    <t>Шкив Двигателя</t>
  </si>
  <si>
    <t>Балансир</t>
  </si>
  <si>
    <t>Ступица рабочего колеса</t>
  </si>
  <si>
    <t>Шкив аспирации</t>
  </si>
  <si>
    <t xml:space="preserve">СММ 03.106 </t>
  </si>
  <si>
    <t>ШКИВ</t>
  </si>
  <si>
    <t>звт 02.134</t>
  </si>
  <si>
    <t>кривошип</t>
  </si>
  <si>
    <t xml:space="preserve"> ВРМ-К52.7А-01.001(Петкус)</t>
  </si>
  <si>
    <t>ОВСА 60.108 (Ф130)</t>
  </si>
  <si>
    <t>ОВСА 60.108 (Ф110)</t>
  </si>
  <si>
    <t>СПО100.04.102</t>
  </si>
  <si>
    <t>СПО 100.04.101</t>
  </si>
  <si>
    <t>Предлагам литые изделия.                                                                                                                            Принимаем заявки на изготовление литья по чертежам или моделям заказчика</t>
  </si>
  <si>
    <t>СММ 01.103</t>
  </si>
  <si>
    <t>Венец(Звездочка)</t>
  </si>
  <si>
    <t>Имеются в наличии модели.Принимаем заявки на изготовление изделий:</t>
  </si>
  <si>
    <t>МПО 50.04.103</t>
  </si>
  <si>
    <t>МСУ 02.101</t>
  </si>
  <si>
    <t>ЗПМ 00.102</t>
  </si>
  <si>
    <t>Н 209.011А</t>
  </si>
  <si>
    <t>ОП 50.02.102</t>
  </si>
  <si>
    <t>Н 027.104</t>
  </si>
  <si>
    <t>ОВБ1026</t>
  </si>
  <si>
    <t>ОВС 50.111</t>
  </si>
  <si>
    <t>СММ 04.107</t>
  </si>
  <si>
    <t>СММ 05.101</t>
  </si>
  <si>
    <t>СММ 05.106</t>
  </si>
  <si>
    <t>СММ 06.101</t>
  </si>
  <si>
    <t>СММ 06.102</t>
  </si>
  <si>
    <t>СММ 06.103</t>
  </si>
  <si>
    <t>СММ 12.105</t>
  </si>
  <si>
    <t>Штурвал</t>
  </si>
  <si>
    <t>ЗВТ 01.103</t>
  </si>
  <si>
    <t>ЗВТ 01.118</t>
  </si>
  <si>
    <t>ЗВТ 01.119</t>
  </si>
  <si>
    <t>ЗВТ 02.103</t>
  </si>
  <si>
    <t>ЗВТ 02.113</t>
  </si>
  <si>
    <t>ЗВТ 02.124</t>
  </si>
  <si>
    <t>ЗВТ 02.139</t>
  </si>
  <si>
    <t xml:space="preserve">ПЗТ 11.103 </t>
  </si>
  <si>
    <t>СВТ 40.00.105</t>
  </si>
  <si>
    <t>СВУ 60.00.101</t>
  </si>
  <si>
    <t>СВУ 60.02.103</t>
  </si>
  <si>
    <t>СВУ 60.03.106</t>
  </si>
  <si>
    <t>СММ 00.101</t>
  </si>
  <si>
    <t>СММ 00.109</t>
  </si>
  <si>
    <t>СММ 02.106</t>
  </si>
  <si>
    <t>Н 209.046</t>
  </si>
  <si>
    <t>МСУ 09.132</t>
  </si>
  <si>
    <t>МСУ 09.133</t>
  </si>
  <si>
    <t>МСУ 09.134</t>
  </si>
  <si>
    <t>МСУ 14.101</t>
  </si>
  <si>
    <t>МСУ03.104</t>
  </si>
  <si>
    <t>МСУ 05.101</t>
  </si>
  <si>
    <t>МСУ 05.104</t>
  </si>
  <si>
    <t>МСУ 06.101</t>
  </si>
  <si>
    <t>МСУ 07.101</t>
  </si>
  <si>
    <t>МСУ 03.102</t>
  </si>
  <si>
    <t>МСУ 03.106</t>
  </si>
  <si>
    <t>МСУ 04.106</t>
  </si>
  <si>
    <t>ЗП 18.102</t>
  </si>
  <si>
    <t xml:space="preserve">МСУ 00.103 </t>
  </si>
  <si>
    <t>МСУ 00.104</t>
  </si>
  <si>
    <t xml:space="preserve"> ВРМ-К52.7А-01.007</t>
  </si>
  <si>
    <t>ЗА.03.105</t>
  </si>
  <si>
    <t>Корп</t>
  </si>
  <si>
    <t>Кронштейн</t>
  </si>
  <si>
    <t>ЗП 05.102</t>
  </si>
  <si>
    <t xml:space="preserve"> ВРМ-К52.7А-01.006</t>
  </si>
  <si>
    <t>тяга</t>
  </si>
  <si>
    <t>ОВС-25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</si>
</sst>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6AAEB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0" fillId="0" borderId="0" xfId="0" applyFill="1"/>
    <xf numFmtId="0" fontId="0" fillId="0" borderId="1" xfId="0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distributed"/>
    </xf>
    <xf numFmtId="0" fontId="1" fillId="0" borderId="1" xfId="0" applyFont="1" applyFill="1" applyBorder="1" applyAlignment="1">
      <alignment horizontal="center" vertical="distributed"/>
    </xf>
    <xf numFmtId="0" fontId="4" fillId="0" borderId="0" xfId="0" applyFont="1" applyFill="1" applyAlignment="1">
      <alignment horizontal="center" vertical="center"/>
    </xf>
    <xf numFmtId="0" fontId="0" fillId="0" borderId="0" xfId="0" applyFill="1" applyBorder="1"/>
    <xf numFmtId="0" fontId="0" fillId="0" borderId="1" xfId="0" applyFill="1" applyBorder="1" applyAlignment="1">
      <alignment vertical="center"/>
    </xf>
    <xf numFmtId="0" fontId="0" fillId="2" borderId="0" xfId="0" applyFill="1"/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2" fontId="0" fillId="0" borderId="0" xfId="0" applyNumberFormat="1" applyFill="1" applyAlignment="1">
      <alignment horizontal="center" vertical="center"/>
    </xf>
    <xf numFmtId="0" fontId="0" fillId="3" borderId="0" xfId="0" applyFill="1"/>
    <xf numFmtId="0" fontId="0" fillId="3" borderId="0" xfId="0" applyFill="1" applyBorder="1"/>
    <xf numFmtId="0" fontId="0" fillId="4" borderId="0" xfId="0" applyFill="1" applyBorder="1"/>
    <xf numFmtId="0" fontId="0" fillId="5" borderId="0" xfId="0" applyFill="1"/>
    <xf numFmtId="0" fontId="0" fillId="5" borderId="0" xfId="0" applyFill="1" applyBorder="1"/>
    <xf numFmtId="0" fontId="0" fillId="5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left" vertical="center"/>
    </xf>
    <xf numFmtId="0" fontId="0" fillId="7" borderId="0" xfId="0" applyFill="1"/>
    <xf numFmtId="0" fontId="4" fillId="7" borderId="1" xfId="0" applyFont="1" applyFill="1" applyBorder="1" applyAlignment="1">
      <alignment horizontal="left" vertical="center"/>
    </xf>
    <xf numFmtId="0" fontId="0" fillId="7" borderId="0" xfId="0" applyFill="1" applyBorder="1"/>
    <xf numFmtId="0" fontId="0" fillId="7" borderId="0" xfId="0" applyFill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3" fillId="8" borderId="0" xfId="0" applyFont="1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4" fillId="8" borderId="0" xfId="0" applyFont="1" applyFill="1" applyAlignment="1">
      <alignment horizontal="center" vertical="center"/>
    </xf>
    <xf numFmtId="2" fontId="0" fillId="8" borderId="0" xfId="0" applyNumberFormat="1" applyFill="1" applyAlignment="1">
      <alignment horizontal="center"/>
    </xf>
    <xf numFmtId="0" fontId="0" fillId="8" borderId="0" xfId="0" applyFill="1"/>
    <xf numFmtId="0" fontId="9" fillId="0" borderId="2" xfId="0" applyFont="1" applyFill="1" applyBorder="1" applyAlignment="1">
      <alignment horizontal="center" vertical="distributed"/>
    </xf>
    <xf numFmtId="0" fontId="8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distributed"/>
    </xf>
    <xf numFmtId="2" fontId="8" fillId="0" borderId="5" xfId="0" applyNumberFormat="1" applyFont="1" applyFill="1" applyBorder="1" applyAlignment="1">
      <alignment horizontal="center"/>
    </xf>
    <xf numFmtId="2" fontId="8" fillId="7" borderId="5" xfId="0" applyNumberFormat="1" applyFont="1" applyFill="1" applyBorder="1" applyAlignment="1">
      <alignment horizontal="center"/>
    </xf>
    <xf numFmtId="2" fontId="10" fillId="0" borderId="5" xfId="0" applyNumberFormat="1" applyFont="1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/>
    </xf>
    <xf numFmtId="0" fontId="11" fillId="9" borderId="7" xfId="0" applyFont="1" applyFill="1" applyBorder="1" applyAlignment="1">
      <alignment horizontal="center" vertical="center"/>
    </xf>
    <xf numFmtId="0" fontId="11" fillId="9" borderId="7" xfId="0" applyFont="1" applyFill="1" applyBorder="1" applyAlignment="1">
      <alignment horizontal="left" vertical="center"/>
    </xf>
    <xf numFmtId="2" fontId="11" fillId="9" borderId="0" xfId="0" applyNumberFormat="1" applyFont="1" applyFill="1" applyBorder="1" applyAlignment="1">
      <alignment horizontal="center"/>
    </xf>
    <xf numFmtId="0" fontId="11" fillId="0" borderId="0" xfId="0" applyFont="1" applyFill="1"/>
    <xf numFmtId="0" fontId="11" fillId="9" borderId="0" xfId="0" applyFont="1" applyFill="1"/>
    <xf numFmtId="0" fontId="0" fillId="0" borderId="7" xfId="0" applyFill="1" applyBorder="1" applyAlignment="1">
      <alignment horizontal="center" vertical="center"/>
    </xf>
    <xf numFmtId="0" fontId="4" fillId="0" borderId="7" xfId="0" applyFont="1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6" borderId="7" xfId="0" applyFill="1" applyBorder="1" applyAlignment="1">
      <alignment horizontal="center" vertical="center"/>
    </xf>
    <xf numFmtId="0" fontId="4" fillId="6" borderId="1" xfId="0" applyFont="1" applyFill="1" applyBorder="1" applyAlignment="1">
      <alignment horizontal="left" vertical="center"/>
    </xf>
    <xf numFmtId="0" fontId="0" fillId="6" borderId="1" xfId="0" applyFill="1" applyBorder="1" applyAlignment="1">
      <alignment horizontal="left" vertical="center"/>
    </xf>
    <xf numFmtId="0" fontId="0" fillId="6" borderId="1" xfId="0" applyFill="1" applyBorder="1" applyAlignment="1">
      <alignment horizontal="center" vertical="center"/>
    </xf>
    <xf numFmtId="2" fontId="0" fillId="6" borderId="0" xfId="0" applyNumberFormat="1" applyFill="1" applyAlignment="1">
      <alignment horizontal="center"/>
    </xf>
    <xf numFmtId="0" fontId="0" fillId="6" borderId="0" xfId="0" applyFill="1"/>
    <xf numFmtId="0" fontId="0" fillId="2" borderId="1" xfId="0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2" fontId="0" fillId="2" borderId="0" xfId="0" applyNumberFormat="1" applyFill="1" applyAlignment="1">
      <alignment horizontal="center"/>
    </xf>
    <xf numFmtId="0" fontId="6" fillId="0" borderId="0" xfId="0" applyFont="1" applyFill="1" applyBorder="1" applyAlignment="1">
      <alignment horizontal="center" vertical="distributed"/>
    </xf>
    <xf numFmtId="0" fontId="7" fillId="0" borderId="0" xfId="0" applyFont="1" applyFill="1" applyBorder="1" applyAlignment="1">
      <alignment horizontal="center" vertical="distributed"/>
    </xf>
    <xf numFmtId="0" fontId="7" fillId="0" borderId="3" xfId="0" applyFont="1" applyFill="1" applyBorder="1" applyAlignment="1">
      <alignment horizontal="center" vertical="distributed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2">
    <dxf>
      <fill>
        <patternFill>
          <bgColor rgb="FFFFC000"/>
        </patternFill>
      </fill>
    </dxf>
    <dxf>
      <fill>
        <patternFill patternType="solid">
          <fgColor rgb="FFFCD5B4"/>
          <bgColor rgb="FF000000"/>
        </patternFill>
      </fill>
    </dxf>
  </dxfs>
  <tableStyles count="0" defaultTableStyle="TableStyleMedium9" defaultPivotStyle="PivotStyleLight16"/>
  <colors>
    <mruColors>
      <color rgb="FFF6AAE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163"/>
  <sheetViews>
    <sheetView tabSelected="1" topLeftCell="A58" zoomScaleNormal="100" workbookViewId="0">
      <selection activeCell="I68" sqref="I68"/>
    </sheetView>
  </sheetViews>
  <sheetFormatPr defaultRowHeight="15"/>
  <cols>
    <col min="1" max="1" width="6.28515625" style="6" customWidth="1"/>
    <col min="2" max="2" width="41" style="14" customWidth="1"/>
    <col min="3" max="3" width="24" style="6" customWidth="1"/>
    <col min="4" max="4" width="9.140625" style="6" customWidth="1"/>
    <col min="5" max="5" width="13" style="14" customWidth="1"/>
    <col min="6" max="6" width="16.5703125" style="7" customWidth="1"/>
    <col min="7" max="7" width="1.42578125" style="41" customWidth="1"/>
    <col min="8" max="16384" width="9.140625" style="2"/>
  </cols>
  <sheetData>
    <row r="1" spans="1:56" ht="15" customHeight="1">
      <c r="A1" s="69" t="s">
        <v>143</v>
      </c>
      <c r="B1" s="70"/>
      <c r="C1" s="70"/>
      <c r="D1" s="70"/>
      <c r="E1" s="70"/>
      <c r="F1" s="70"/>
    </row>
    <row r="2" spans="1:56" ht="15" customHeight="1">
      <c r="A2" s="70"/>
      <c r="B2" s="70"/>
      <c r="C2" s="70"/>
      <c r="D2" s="70"/>
      <c r="E2" s="70"/>
      <c r="F2" s="70"/>
    </row>
    <row r="3" spans="1:56" ht="15.75" customHeight="1">
      <c r="A3" s="70"/>
      <c r="B3" s="70"/>
      <c r="C3" s="70"/>
      <c r="D3" s="70"/>
      <c r="E3" s="70"/>
      <c r="F3" s="70"/>
    </row>
    <row r="4" spans="1:56" ht="48.75" customHeight="1" thickBot="1">
      <c r="A4" s="71"/>
      <c r="B4" s="71"/>
      <c r="C4" s="71"/>
      <c r="D4" s="71"/>
      <c r="E4" s="71"/>
      <c r="F4" s="70"/>
    </row>
    <row r="5" spans="1:56" ht="54.75" customHeight="1">
      <c r="A5" s="11" t="s">
        <v>0</v>
      </c>
      <c r="B5" s="12" t="s">
        <v>111</v>
      </c>
      <c r="C5" s="11" t="s">
        <v>1</v>
      </c>
      <c r="D5" s="13" t="s">
        <v>2</v>
      </c>
      <c r="E5" s="42" t="s">
        <v>103</v>
      </c>
      <c r="F5" s="44" t="s">
        <v>106</v>
      </c>
    </row>
    <row r="6" spans="1:56" s="17" customFormat="1" ht="15" customHeight="1">
      <c r="A6" s="1">
        <v>1</v>
      </c>
      <c r="B6" s="8" t="s">
        <v>97</v>
      </c>
      <c r="C6" s="3" t="s">
        <v>15</v>
      </c>
      <c r="D6" s="1">
        <v>9.5</v>
      </c>
      <c r="E6" s="43">
        <f>D6*102</f>
        <v>969</v>
      </c>
      <c r="F6" s="45">
        <f t="shared" ref="F6:F32" si="0">E6/118*100</f>
        <v>821.18644067796606</v>
      </c>
      <c r="G6" s="4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</row>
    <row r="7" spans="1:56" s="32" customFormat="1" ht="15" customHeight="1">
      <c r="A7" s="30">
        <v>2</v>
      </c>
      <c r="B7" s="31" t="s">
        <v>112</v>
      </c>
      <c r="C7" s="31" t="s">
        <v>115</v>
      </c>
      <c r="D7" s="30">
        <v>2</v>
      </c>
      <c r="E7" s="43">
        <f t="shared" ref="E7:E26" si="1">D7*102</f>
        <v>204</v>
      </c>
      <c r="F7" s="46">
        <f t="shared" si="0"/>
        <v>172.88135593220341</v>
      </c>
      <c r="G7" s="41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  <row r="8" spans="1:56" s="17" customFormat="1" ht="15" customHeight="1">
      <c r="A8" s="1">
        <v>3</v>
      </c>
      <c r="B8" s="9" t="s">
        <v>6</v>
      </c>
      <c r="C8" s="4" t="s">
        <v>5</v>
      </c>
      <c r="D8" s="28">
        <v>2.17</v>
      </c>
      <c r="E8" s="43">
        <f t="shared" si="1"/>
        <v>221.34</v>
      </c>
      <c r="F8" s="45">
        <f t="shared" si="0"/>
        <v>187.57627118644069</v>
      </c>
      <c r="G8" s="41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</row>
    <row r="9" spans="1:56" s="17" customFormat="1" ht="15" customHeight="1">
      <c r="A9" s="1">
        <v>4</v>
      </c>
      <c r="B9" s="8" t="s">
        <v>64</v>
      </c>
      <c r="C9" s="3" t="s">
        <v>15</v>
      </c>
      <c r="D9" s="1">
        <v>5.0999999999999996</v>
      </c>
      <c r="E9" s="43">
        <f t="shared" si="1"/>
        <v>520.19999999999993</v>
      </c>
      <c r="F9" s="45">
        <f t="shared" si="0"/>
        <v>440.84745762711856</v>
      </c>
      <c r="G9" s="41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</row>
    <row r="10" spans="1:56" s="22" customFormat="1" ht="15" customHeight="1">
      <c r="A10" s="1">
        <v>5</v>
      </c>
      <c r="B10" s="8" t="s">
        <v>109</v>
      </c>
      <c r="C10" s="3" t="s">
        <v>110</v>
      </c>
      <c r="D10" s="29">
        <v>4.05</v>
      </c>
      <c r="E10" s="43">
        <f t="shared" si="1"/>
        <v>413.09999999999997</v>
      </c>
      <c r="F10" s="45">
        <f t="shared" si="0"/>
        <v>350.0847457627118</v>
      </c>
      <c r="G10" s="41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</row>
    <row r="11" spans="1:56" ht="15" customHeight="1">
      <c r="A11" s="1">
        <v>6</v>
      </c>
      <c r="B11" s="8" t="s">
        <v>104</v>
      </c>
      <c r="C11" s="3" t="s">
        <v>105</v>
      </c>
      <c r="D11" s="1">
        <v>16.5</v>
      </c>
      <c r="E11" s="43">
        <f t="shared" si="1"/>
        <v>1683</v>
      </c>
      <c r="F11" s="45">
        <f t="shared" si="0"/>
        <v>1426.2711864406781</v>
      </c>
    </row>
    <row r="12" spans="1:56" s="17" customFormat="1" ht="15" customHeight="1">
      <c r="A12" s="1">
        <v>7</v>
      </c>
      <c r="B12" s="8" t="s">
        <v>79</v>
      </c>
      <c r="C12" s="3" t="s">
        <v>15</v>
      </c>
      <c r="D12" s="1">
        <v>5</v>
      </c>
      <c r="E12" s="43">
        <f t="shared" si="1"/>
        <v>510</v>
      </c>
      <c r="F12" s="45">
        <f t="shared" si="0"/>
        <v>432.20338983050846</v>
      </c>
      <c r="G12" s="41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</row>
    <row r="13" spans="1:56" ht="15" customHeight="1">
      <c r="A13" s="1">
        <v>8</v>
      </c>
      <c r="B13" s="8" t="s">
        <v>80</v>
      </c>
      <c r="C13" s="3" t="s">
        <v>15</v>
      </c>
      <c r="D13" s="1">
        <v>15</v>
      </c>
      <c r="E13" s="43">
        <f t="shared" si="1"/>
        <v>1530</v>
      </c>
      <c r="F13" s="45">
        <f t="shared" si="0"/>
        <v>1296.6101694915255</v>
      </c>
    </row>
    <row r="14" spans="1:56" ht="15" customHeight="1">
      <c r="A14" s="1">
        <v>9</v>
      </c>
      <c r="B14" s="8" t="s">
        <v>51</v>
      </c>
      <c r="C14" s="3" t="s">
        <v>50</v>
      </c>
      <c r="D14" s="1">
        <v>5.5</v>
      </c>
      <c r="E14" s="43">
        <f t="shared" si="1"/>
        <v>561</v>
      </c>
      <c r="F14" s="45">
        <f t="shared" si="0"/>
        <v>475.42372881355936</v>
      </c>
    </row>
    <row r="15" spans="1:56" ht="15" customHeight="1">
      <c r="A15" s="1">
        <v>10</v>
      </c>
      <c r="B15" s="8" t="s">
        <v>52</v>
      </c>
      <c r="C15" s="3" t="s">
        <v>32</v>
      </c>
      <c r="D15" s="1">
        <v>3.4</v>
      </c>
      <c r="E15" s="43">
        <f t="shared" si="1"/>
        <v>346.8</v>
      </c>
      <c r="F15" s="45">
        <f t="shared" si="0"/>
        <v>293.89830508474574</v>
      </c>
    </row>
    <row r="16" spans="1:56" s="32" customFormat="1" ht="15" customHeight="1">
      <c r="A16" s="30">
        <v>11</v>
      </c>
      <c r="B16" s="33" t="s">
        <v>54</v>
      </c>
      <c r="C16" s="31" t="s">
        <v>25</v>
      </c>
      <c r="D16" s="30">
        <v>2</v>
      </c>
      <c r="E16" s="43">
        <f t="shared" si="1"/>
        <v>204</v>
      </c>
      <c r="F16" s="46">
        <f t="shared" si="0"/>
        <v>172.88135593220341</v>
      </c>
      <c r="G16" s="41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56" ht="15" customHeight="1">
      <c r="A17" s="1">
        <v>12</v>
      </c>
      <c r="B17" s="9" t="s">
        <v>57</v>
      </c>
      <c r="C17" s="4" t="s">
        <v>56</v>
      </c>
      <c r="D17" s="5">
        <v>10.5</v>
      </c>
      <c r="E17" s="43">
        <f t="shared" si="1"/>
        <v>1071</v>
      </c>
      <c r="F17" s="47">
        <f t="shared" si="0"/>
        <v>907.62711864406788</v>
      </c>
    </row>
    <row r="18" spans="1:56" s="32" customFormat="1" ht="15" customHeight="1">
      <c r="A18" s="30">
        <v>13</v>
      </c>
      <c r="B18" s="33" t="s">
        <v>101</v>
      </c>
      <c r="C18" s="31" t="s">
        <v>15</v>
      </c>
      <c r="D18" s="30">
        <v>15.6</v>
      </c>
      <c r="E18" s="43">
        <f t="shared" si="1"/>
        <v>1591.2</v>
      </c>
      <c r="F18" s="46">
        <f t="shared" si="0"/>
        <v>1348.4745762711866</v>
      </c>
      <c r="G18" s="41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56" s="25" customFormat="1" ht="15" customHeight="1">
      <c r="A19" s="1">
        <v>14</v>
      </c>
      <c r="B19" s="8" t="s">
        <v>81</v>
      </c>
      <c r="C19" s="3" t="s">
        <v>15</v>
      </c>
      <c r="D19" s="1">
        <v>17.649999999999999</v>
      </c>
      <c r="E19" s="43">
        <f t="shared" si="1"/>
        <v>1800.3</v>
      </c>
      <c r="F19" s="45">
        <f t="shared" si="0"/>
        <v>1525.6779661016949</v>
      </c>
      <c r="G19" s="41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</row>
    <row r="20" spans="1:56" s="32" customFormat="1" ht="15" customHeight="1">
      <c r="A20" s="30">
        <v>15</v>
      </c>
      <c r="B20" s="33" t="s">
        <v>102</v>
      </c>
      <c r="C20" s="31" t="s">
        <v>15</v>
      </c>
      <c r="D20" s="30">
        <v>7</v>
      </c>
      <c r="E20" s="43">
        <f t="shared" si="1"/>
        <v>714</v>
      </c>
      <c r="F20" s="46">
        <f t="shared" si="0"/>
        <v>605.0847457627118</v>
      </c>
      <c r="G20" s="41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56" ht="15" customHeight="1">
      <c r="A21" s="1">
        <v>16</v>
      </c>
      <c r="B21" s="8" t="s">
        <v>58</v>
      </c>
      <c r="C21" s="3" t="s">
        <v>24</v>
      </c>
      <c r="D21" s="1">
        <v>1.1299999999999999</v>
      </c>
      <c r="E21" s="43">
        <f t="shared" si="1"/>
        <v>115.25999999999999</v>
      </c>
      <c r="F21" s="45">
        <f t="shared" si="0"/>
        <v>97.677966101694906</v>
      </c>
    </row>
    <row r="22" spans="1:56" ht="15" customHeight="1">
      <c r="A22" s="1">
        <v>17</v>
      </c>
      <c r="B22" s="8" t="s">
        <v>55</v>
      </c>
      <c r="C22" s="3" t="s">
        <v>25</v>
      </c>
      <c r="D22" s="1">
        <v>2.2999999999999998</v>
      </c>
      <c r="E22" s="43">
        <f t="shared" si="1"/>
        <v>234.6</v>
      </c>
      <c r="F22" s="45">
        <f t="shared" si="0"/>
        <v>198.81355932203388</v>
      </c>
    </row>
    <row r="23" spans="1:56" ht="15" customHeight="1">
      <c r="A23" s="1">
        <v>18</v>
      </c>
      <c r="B23" s="8" t="s">
        <v>85</v>
      </c>
      <c r="C23" s="3" t="s">
        <v>25</v>
      </c>
      <c r="D23" s="1">
        <v>1.1000000000000001</v>
      </c>
      <c r="E23" s="43">
        <f t="shared" si="1"/>
        <v>112.2</v>
      </c>
      <c r="F23" s="45">
        <f t="shared" si="0"/>
        <v>95.084745762711862</v>
      </c>
    </row>
    <row r="24" spans="1:56" ht="15" customHeight="1">
      <c r="A24" s="1">
        <v>19</v>
      </c>
      <c r="B24" s="8" t="s">
        <v>72</v>
      </c>
      <c r="C24" s="3" t="s">
        <v>59</v>
      </c>
      <c r="D24" s="1">
        <v>4.46</v>
      </c>
      <c r="E24" s="43">
        <f t="shared" si="1"/>
        <v>454.92</v>
      </c>
      <c r="F24" s="45">
        <f t="shared" si="0"/>
        <v>385.52542372881356</v>
      </c>
    </row>
    <row r="25" spans="1:56" ht="15" customHeight="1">
      <c r="A25" s="1">
        <v>20</v>
      </c>
      <c r="B25" s="8" t="s">
        <v>73</v>
      </c>
      <c r="C25" s="3" t="s">
        <v>15</v>
      </c>
      <c r="D25" s="1">
        <v>6.55</v>
      </c>
      <c r="E25" s="43">
        <f t="shared" si="1"/>
        <v>668.1</v>
      </c>
      <c r="F25" s="45">
        <f t="shared" si="0"/>
        <v>566.18644067796606</v>
      </c>
    </row>
    <row r="26" spans="1:56" s="32" customFormat="1" ht="15" customHeight="1">
      <c r="A26" s="30">
        <v>21</v>
      </c>
      <c r="B26" s="33" t="s">
        <v>74</v>
      </c>
      <c r="C26" s="31" t="s">
        <v>25</v>
      </c>
      <c r="D26" s="30">
        <v>5.8</v>
      </c>
      <c r="E26" s="43">
        <f t="shared" si="1"/>
        <v>591.6</v>
      </c>
      <c r="F26" s="46">
        <f t="shared" si="0"/>
        <v>501.35593220338978</v>
      </c>
      <c r="G26" s="41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56" ht="15" customHeight="1">
      <c r="A27" s="1">
        <v>22</v>
      </c>
      <c r="B27" s="8" t="s">
        <v>120</v>
      </c>
      <c r="C27" s="3" t="s">
        <v>121</v>
      </c>
      <c r="D27" s="1">
        <v>0.8</v>
      </c>
      <c r="E27" s="43">
        <f>D27*105</f>
        <v>84</v>
      </c>
      <c r="F27" s="45">
        <f t="shared" si="0"/>
        <v>71.186440677966104</v>
      </c>
    </row>
    <row r="28" spans="1:56" s="15" customFormat="1" ht="15" customHeight="1">
      <c r="A28" s="1">
        <v>23</v>
      </c>
      <c r="B28" s="8" t="s">
        <v>75</v>
      </c>
      <c r="C28" s="3" t="s">
        <v>15</v>
      </c>
      <c r="D28" s="1">
        <v>11.1</v>
      </c>
      <c r="E28" s="43">
        <f t="shared" ref="E28:E29" si="2">D28*102</f>
        <v>1132.2</v>
      </c>
      <c r="F28" s="45">
        <f t="shared" si="0"/>
        <v>959.49152542372894</v>
      </c>
      <c r="G28" s="41"/>
    </row>
    <row r="29" spans="1:56" s="26" customFormat="1" ht="15" customHeight="1">
      <c r="A29" s="1">
        <v>24</v>
      </c>
      <c r="B29" s="8" t="s">
        <v>76</v>
      </c>
      <c r="C29" s="3" t="s">
        <v>15</v>
      </c>
      <c r="D29" s="1">
        <v>17</v>
      </c>
      <c r="E29" s="43">
        <f t="shared" si="2"/>
        <v>1734</v>
      </c>
      <c r="F29" s="45">
        <f t="shared" si="0"/>
        <v>1469.4915254237289</v>
      </c>
      <c r="G29" s="41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</row>
    <row r="30" spans="1:56" s="15" customFormat="1" ht="15" customHeight="1">
      <c r="A30" s="1">
        <v>25</v>
      </c>
      <c r="B30" s="8" t="s">
        <v>118</v>
      </c>
      <c r="C30" s="3" t="s">
        <v>119</v>
      </c>
      <c r="D30" s="1">
        <v>0.56000000000000005</v>
      </c>
      <c r="E30" s="43">
        <f>D30*105</f>
        <v>58.800000000000004</v>
      </c>
      <c r="F30" s="45">
        <f t="shared" si="0"/>
        <v>49.830508474576277</v>
      </c>
      <c r="G30" s="41"/>
    </row>
    <row r="31" spans="1:56" s="26" customFormat="1" ht="15" customHeight="1">
      <c r="A31" s="1">
        <v>26</v>
      </c>
      <c r="B31" s="8" t="s">
        <v>77</v>
      </c>
      <c r="C31" s="3" t="s">
        <v>15</v>
      </c>
      <c r="D31" s="1">
        <v>8</v>
      </c>
      <c r="E31" s="43">
        <f>D31*102</f>
        <v>816</v>
      </c>
      <c r="F31" s="45">
        <f t="shared" si="0"/>
        <v>691.52542372881362</v>
      </c>
      <c r="G31" s="41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</row>
    <row r="32" spans="1:56" s="15" customFormat="1" ht="15" customHeight="1">
      <c r="A32" s="1">
        <v>27</v>
      </c>
      <c r="B32" s="8" t="s">
        <v>89</v>
      </c>
      <c r="C32" s="3" t="s">
        <v>37</v>
      </c>
      <c r="D32" s="1">
        <v>0.25</v>
      </c>
      <c r="E32" s="43">
        <f>D32*105</f>
        <v>26.25</v>
      </c>
      <c r="F32" s="45">
        <f t="shared" si="0"/>
        <v>22.245762711864405</v>
      </c>
      <c r="G32" s="41"/>
    </row>
    <row r="33" spans="1:30" s="15" customFormat="1" ht="15" customHeight="1">
      <c r="A33" s="1">
        <v>28</v>
      </c>
      <c r="B33" s="8" t="s">
        <v>124</v>
      </c>
      <c r="C33" s="3" t="s">
        <v>117</v>
      </c>
      <c r="D33" s="1">
        <v>7.7</v>
      </c>
      <c r="E33" s="43">
        <f>D33*102</f>
        <v>785.4</v>
      </c>
      <c r="F33" s="45">
        <f>CEILING(E33/1.18,2)</f>
        <v>666</v>
      </c>
      <c r="G33" s="41"/>
    </row>
    <row r="34" spans="1:30" s="34" customFormat="1" ht="15" customHeight="1">
      <c r="A34" s="30">
        <v>29</v>
      </c>
      <c r="B34" s="33" t="s">
        <v>48</v>
      </c>
      <c r="C34" s="31" t="s">
        <v>47</v>
      </c>
      <c r="D34" s="30">
        <v>0.8</v>
      </c>
      <c r="E34" s="43">
        <f>D34*105</f>
        <v>84</v>
      </c>
      <c r="F34" s="46">
        <f>E34/118*100</f>
        <v>71.186440677966104</v>
      </c>
      <c r="G34" s="41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</row>
    <row r="35" spans="1:30" s="15" customFormat="1" ht="15" customHeight="1">
      <c r="A35" s="1">
        <v>30</v>
      </c>
      <c r="B35" s="8" t="s">
        <v>123</v>
      </c>
      <c r="C35" s="3" t="s">
        <v>117</v>
      </c>
      <c r="D35" s="1">
        <v>14</v>
      </c>
      <c r="E35" s="43">
        <f t="shared" ref="E35:E37" si="3">D35*100</f>
        <v>1400</v>
      </c>
      <c r="F35" s="45">
        <v>45</v>
      </c>
      <c r="G35" s="41"/>
    </row>
    <row r="36" spans="1:30" s="15" customFormat="1" ht="15" customHeight="1">
      <c r="A36" s="1">
        <v>31</v>
      </c>
      <c r="B36" s="8" t="s">
        <v>62</v>
      </c>
      <c r="C36" s="3" t="s">
        <v>61</v>
      </c>
      <c r="D36" s="1">
        <v>7</v>
      </c>
      <c r="E36" s="43">
        <f t="shared" si="3"/>
        <v>700</v>
      </c>
      <c r="F36" s="45">
        <f t="shared" ref="F36:F96" si="4">E36/118*100</f>
        <v>593.22033898305085</v>
      </c>
      <c r="G36" s="41"/>
    </row>
    <row r="37" spans="1:30" s="15" customFormat="1" ht="15" customHeight="1">
      <c r="A37" s="1">
        <v>32</v>
      </c>
      <c r="B37" s="8" t="s">
        <v>99</v>
      </c>
      <c r="C37" s="3" t="s">
        <v>15</v>
      </c>
      <c r="D37" s="1">
        <v>7.7</v>
      </c>
      <c r="E37" s="43">
        <f t="shared" si="3"/>
        <v>770</v>
      </c>
      <c r="F37" s="45">
        <f t="shared" si="4"/>
        <v>652.54237288135596</v>
      </c>
      <c r="G37" s="41"/>
    </row>
    <row r="38" spans="1:30" s="15" customFormat="1" ht="15" customHeight="1">
      <c r="A38" s="1">
        <v>33</v>
      </c>
      <c r="B38" s="8" t="s">
        <v>96</v>
      </c>
      <c r="C38" s="3" t="s">
        <v>9</v>
      </c>
      <c r="D38" s="1">
        <v>0.6</v>
      </c>
      <c r="E38" s="43">
        <f>D38*105</f>
        <v>63</v>
      </c>
      <c r="F38" s="45">
        <f t="shared" si="4"/>
        <v>53.389830508474581</v>
      </c>
      <c r="G38" s="41"/>
    </row>
    <row r="39" spans="1:30" s="34" customFormat="1" ht="15" customHeight="1">
      <c r="A39" s="30">
        <v>34</v>
      </c>
      <c r="B39" s="33" t="s">
        <v>82</v>
      </c>
      <c r="C39" s="31" t="s">
        <v>25</v>
      </c>
      <c r="D39" s="30">
        <v>1.17</v>
      </c>
      <c r="E39" s="43">
        <f t="shared" ref="E39:E45" si="5">D39*102</f>
        <v>119.33999999999999</v>
      </c>
      <c r="F39" s="46">
        <f t="shared" si="4"/>
        <v>101.13559322033898</v>
      </c>
      <c r="G39" s="41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</row>
    <row r="40" spans="1:30" s="34" customFormat="1" ht="15" customHeight="1">
      <c r="A40" s="30">
        <v>35</v>
      </c>
      <c r="B40" s="33" t="s">
        <v>26</v>
      </c>
      <c r="C40" s="31" t="s">
        <v>25</v>
      </c>
      <c r="D40" s="30">
        <v>1.4</v>
      </c>
      <c r="E40" s="43">
        <f t="shared" si="5"/>
        <v>142.79999999999998</v>
      </c>
      <c r="F40" s="46">
        <f t="shared" si="4"/>
        <v>121.01694915254235</v>
      </c>
      <c r="G40" s="41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</row>
    <row r="41" spans="1:30" s="34" customFormat="1" ht="15" customHeight="1">
      <c r="A41" s="30">
        <v>36</v>
      </c>
      <c r="B41" s="33" t="s">
        <v>60</v>
      </c>
      <c r="C41" s="31" t="s">
        <v>25</v>
      </c>
      <c r="D41" s="30">
        <v>1.64</v>
      </c>
      <c r="E41" s="43">
        <f t="shared" si="5"/>
        <v>167.28</v>
      </c>
      <c r="F41" s="46">
        <f t="shared" si="4"/>
        <v>141.76271186440678</v>
      </c>
      <c r="G41" s="41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</row>
    <row r="42" spans="1:30" s="15" customFormat="1" ht="15" customHeight="1">
      <c r="A42" s="1">
        <v>37</v>
      </c>
      <c r="B42" s="8" t="s">
        <v>93</v>
      </c>
      <c r="C42" s="3" t="s">
        <v>13</v>
      </c>
      <c r="D42" s="1">
        <v>1.5</v>
      </c>
      <c r="E42" s="43">
        <f t="shared" si="5"/>
        <v>153</v>
      </c>
      <c r="F42" s="45">
        <f t="shared" si="4"/>
        <v>129.66101694915255</v>
      </c>
      <c r="G42" s="41"/>
    </row>
    <row r="43" spans="1:30" s="15" customFormat="1" ht="15" customHeight="1">
      <c r="A43" s="1">
        <v>38</v>
      </c>
      <c r="B43" s="8" t="s">
        <v>14</v>
      </c>
      <c r="C43" s="3" t="s">
        <v>13</v>
      </c>
      <c r="D43" s="1">
        <v>1.8</v>
      </c>
      <c r="E43" s="43">
        <f t="shared" si="5"/>
        <v>183.6</v>
      </c>
      <c r="F43" s="45">
        <f t="shared" si="4"/>
        <v>155.59322033898303</v>
      </c>
      <c r="G43" s="41"/>
    </row>
    <row r="44" spans="1:30" s="15" customFormat="1" ht="15" customHeight="1">
      <c r="A44" s="1">
        <v>39</v>
      </c>
      <c r="B44" s="8" t="s">
        <v>107</v>
      </c>
      <c r="C44" s="3" t="s">
        <v>13</v>
      </c>
      <c r="D44" s="1">
        <v>1.4</v>
      </c>
      <c r="E44" s="43">
        <f t="shared" si="5"/>
        <v>142.79999999999998</v>
      </c>
      <c r="F44" s="45">
        <f t="shared" si="4"/>
        <v>121.01694915254235</v>
      </c>
      <c r="G44" s="41"/>
    </row>
    <row r="45" spans="1:30" s="15" customFormat="1" ht="15" customHeight="1">
      <c r="A45" s="1">
        <v>40</v>
      </c>
      <c r="B45" s="8" t="s">
        <v>78</v>
      </c>
      <c r="C45" s="3" t="s">
        <v>59</v>
      </c>
      <c r="D45" s="1">
        <v>1.73</v>
      </c>
      <c r="E45" s="43">
        <f t="shared" si="5"/>
        <v>176.46</v>
      </c>
      <c r="F45" s="45">
        <f t="shared" si="4"/>
        <v>149.54237288135596</v>
      </c>
      <c r="G45" s="41"/>
    </row>
    <row r="46" spans="1:30" s="15" customFormat="1" ht="15" customHeight="1">
      <c r="A46" s="1">
        <v>41</v>
      </c>
      <c r="B46" s="8" t="s">
        <v>53</v>
      </c>
      <c r="C46" s="3" t="s">
        <v>24</v>
      </c>
      <c r="D46" s="1">
        <v>0.64</v>
      </c>
      <c r="E46" s="43">
        <f t="shared" ref="E46:E49" si="6">D46*105</f>
        <v>67.2</v>
      </c>
      <c r="F46" s="45">
        <f t="shared" si="4"/>
        <v>56.949152542372886</v>
      </c>
      <c r="G46" s="41"/>
    </row>
    <row r="47" spans="1:30" s="6" customFormat="1" ht="15" customHeight="1">
      <c r="A47" s="1">
        <v>42</v>
      </c>
      <c r="B47" s="8" t="s">
        <v>10</v>
      </c>
      <c r="C47" s="3" t="s">
        <v>9</v>
      </c>
      <c r="D47" s="1">
        <v>0.75</v>
      </c>
      <c r="E47" s="43">
        <f t="shared" si="6"/>
        <v>78.75</v>
      </c>
      <c r="F47" s="45">
        <f t="shared" si="4"/>
        <v>66.737288135593218</v>
      </c>
      <c r="G47" s="41"/>
    </row>
    <row r="48" spans="1:30" s="6" customFormat="1" ht="15" customHeight="1">
      <c r="A48" s="1">
        <v>43</v>
      </c>
      <c r="B48" s="8" t="s">
        <v>23</v>
      </c>
      <c r="C48" s="3" t="s">
        <v>24</v>
      </c>
      <c r="D48" s="1">
        <v>0.76</v>
      </c>
      <c r="E48" s="43">
        <f t="shared" si="6"/>
        <v>79.8</v>
      </c>
      <c r="F48" s="45">
        <f t="shared" si="4"/>
        <v>67.627118644067792</v>
      </c>
      <c r="G48" s="41"/>
    </row>
    <row r="49" spans="1:56" s="6" customFormat="1" ht="15" customHeight="1">
      <c r="A49" s="1">
        <v>44</v>
      </c>
      <c r="B49" s="8" t="s">
        <v>12</v>
      </c>
      <c r="C49" s="3" t="s">
        <v>11</v>
      </c>
      <c r="D49" s="1">
        <v>0.68</v>
      </c>
      <c r="E49" s="43">
        <f t="shared" si="6"/>
        <v>71.400000000000006</v>
      </c>
      <c r="F49" s="45">
        <f t="shared" si="4"/>
        <v>60.50847457627119</v>
      </c>
      <c r="G49" s="41"/>
    </row>
    <row r="50" spans="1:56" s="6" customFormat="1" ht="15" customHeight="1">
      <c r="A50" s="1">
        <v>45</v>
      </c>
      <c r="B50" s="8" t="s">
        <v>20</v>
      </c>
      <c r="C50" s="3" t="s">
        <v>13</v>
      </c>
      <c r="D50" s="1">
        <v>5</v>
      </c>
      <c r="E50" s="43">
        <f>D50*102</f>
        <v>510</v>
      </c>
      <c r="F50" s="45">
        <f t="shared" si="4"/>
        <v>432.20338983050846</v>
      </c>
      <c r="G50" s="41"/>
    </row>
    <row r="51" spans="1:56" s="6" customFormat="1" ht="15" customHeight="1">
      <c r="A51" s="1">
        <v>46</v>
      </c>
      <c r="B51" s="8" t="s">
        <v>68</v>
      </c>
      <c r="C51" s="3" t="s">
        <v>122</v>
      </c>
      <c r="D51" s="1">
        <v>0.64</v>
      </c>
      <c r="E51" s="43">
        <f>D51*105</f>
        <v>67.2</v>
      </c>
      <c r="F51" s="45">
        <f t="shared" si="4"/>
        <v>56.949152542372886</v>
      </c>
      <c r="G51" s="41"/>
    </row>
    <row r="52" spans="1:56" s="6" customFormat="1" ht="15" customHeight="1">
      <c r="A52" s="1">
        <v>47</v>
      </c>
      <c r="B52" s="8" t="s">
        <v>49</v>
      </c>
      <c r="C52" s="3" t="s">
        <v>15</v>
      </c>
      <c r="D52" s="1">
        <v>6.1</v>
      </c>
      <c r="E52" s="43">
        <f t="shared" ref="E52:E60" si="7">D52*102</f>
        <v>622.19999999999993</v>
      </c>
      <c r="F52" s="45">
        <f t="shared" si="4"/>
        <v>527.28813559322032</v>
      </c>
      <c r="G52" s="41"/>
    </row>
    <row r="53" spans="1:56" s="27" customFormat="1" ht="15" customHeight="1">
      <c r="A53" s="1">
        <v>48</v>
      </c>
      <c r="B53" s="8" t="s">
        <v>21</v>
      </c>
      <c r="C53" s="3" t="s">
        <v>15</v>
      </c>
      <c r="D53" s="1">
        <v>10.1</v>
      </c>
      <c r="E53" s="43">
        <f t="shared" si="7"/>
        <v>1030.2</v>
      </c>
      <c r="F53" s="45">
        <f t="shared" si="4"/>
        <v>873.05084745762724</v>
      </c>
      <c r="G53" s="41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</row>
    <row r="54" spans="1:56" s="6" customFormat="1" ht="15" customHeight="1">
      <c r="A54" s="1">
        <v>49</v>
      </c>
      <c r="B54" s="8" t="s">
        <v>65</v>
      </c>
      <c r="C54" s="3" t="s">
        <v>15</v>
      </c>
      <c r="D54" s="1">
        <v>2.46</v>
      </c>
      <c r="E54" s="43">
        <f t="shared" si="7"/>
        <v>250.92</v>
      </c>
      <c r="F54" s="45">
        <f t="shared" si="4"/>
        <v>212.64406779661016</v>
      </c>
      <c r="G54" s="41"/>
    </row>
    <row r="55" spans="1:56" s="6" customFormat="1" ht="15" customHeight="1">
      <c r="A55" s="1">
        <v>50</v>
      </c>
      <c r="B55" s="8" t="s">
        <v>39</v>
      </c>
      <c r="C55" s="3" t="s">
        <v>38</v>
      </c>
      <c r="D55" s="1">
        <v>5.9</v>
      </c>
      <c r="E55" s="43">
        <f t="shared" si="7"/>
        <v>601.80000000000007</v>
      </c>
      <c r="F55" s="45">
        <f t="shared" si="4"/>
        <v>510.00000000000006</v>
      </c>
      <c r="G55" s="41"/>
    </row>
    <row r="56" spans="1:56" s="6" customFormat="1" ht="15" customHeight="1">
      <c r="A56" s="1">
        <v>51</v>
      </c>
      <c r="B56" s="8" t="s">
        <v>83</v>
      </c>
      <c r="C56" s="3" t="s">
        <v>90</v>
      </c>
      <c r="D56" s="1">
        <v>1.3</v>
      </c>
      <c r="E56" s="43">
        <f t="shared" si="7"/>
        <v>132.6</v>
      </c>
      <c r="F56" s="45">
        <f t="shared" si="4"/>
        <v>112.37288135593219</v>
      </c>
      <c r="G56" s="41"/>
    </row>
    <row r="57" spans="1:56" s="6" customFormat="1" ht="15" customHeight="1">
      <c r="A57" s="1">
        <v>52</v>
      </c>
      <c r="B57" s="8" t="s">
        <v>29</v>
      </c>
      <c r="C57" s="3" t="s">
        <v>24</v>
      </c>
      <c r="D57" s="1">
        <v>0.48</v>
      </c>
      <c r="E57" s="43">
        <f>D57*105</f>
        <v>50.4</v>
      </c>
      <c r="F57" s="45">
        <f t="shared" si="4"/>
        <v>42.711864406779661</v>
      </c>
      <c r="G57" s="41"/>
    </row>
    <row r="58" spans="1:56" s="6" customFormat="1" ht="15" customHeight="1">
      <c r="A58" s="1">
        <v>53</v>
      </c>
      <c r="B58" s="8" t="s">
        <v>92</v>
      </c>
      <c r="C58" s="3" t="s">
        <v>95</v>
      </c>
      <c r="D58" s="1">
        <v>7</v>
      </c>
      <c r="E58" s="43">
        <f t="shared" si="7"/>
        <v>714</v>
      </c>
      <c r="F58" s="45">
        <f t="shared" si="4"/>
        <v>605.0847457627118</v>
      </c>
      <c r="G58" s="41"/>
    </row>
    <row r="59" spans="1:56" s="35" customFormat="1" ht="15" customHeight="1">
      <c r="A59" s="30">
        <v>54</v>
      </c>
      <c r="B59" s="33" t="s">
        <v>8</v>
      </c>
      <c r="C59" s="31" t="s">
        <v>7</v>
      </c>
      <c r="D59" s="30">
        <v>1.6</v>
      </c>
      <c r="E59" s="43">
        <f t="shared" si="7"/>
        <v>163.20000000000002</v>
      </c>
      <c r="F59" s="46">
        <f t="shared" si="4"/>
        <v>138.30508474576274</v>
      </c>
      <c r="G59" s="41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</row>
    <row r="60" spans="1:56" s="15" customFormat="1" ht="15" customHeight="1">
      <c r="A60" s="1">
        <v>55</v>
      </c>
      <c r="B60" s="8" t="s">
        <v>71</v>
      </c>
      <c r="C60" s="3" t="s">
        <v>70</v>
      </c>
      <c r="D60" s="10">
        <v>3.3</v>
      </c>
      <c r="E60" s="43">
        <f t="shared" si="7"/>
        <v>336.59999999999997</v>
      </c>
      <c r="F60" s="45">
        <f t="shared" si="4"/>
        <v>285.25423728813558</v>
      </c>
      <c r="G60" s="41"/>
    </row>
    <row r="61" spans="1:56" s="34" customFormat="1" ht="15" customHeight="1">
      <c r="A61" s="30">
        <v>56</v>
      </c>
      <c r="B61" s="33" t="s">
        <v>4</v>
      </c>
      <c r="C61" s="31" t="s">
        <v>3</v>
      </c>
      <c r="D61" s="36">
        <v>0.3</v>
      </c>
      <c r="E61" s="43">
        <f t="shared" ref="E61:E63" si="8">D61*105</f>
        <v>31.5</v>
      </c>
      <c r="F61" s="46">
        <f t="shared" si="4"/>
        <v>26.694915254237291</v>
      </c>
      <c r="G61" s="41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</row>
    <row r="62" spans="1:56" s="34" customFormat="1" ht="15" customHeight="1">
      <c r="A62" s="30">
        <v>57</v>
      </c>
      <c r="B62" s="33" t="s">
        <v>69</v>
      </c>
      <c r="C62" s="31" t="s">
        <v>34</v>
      </c>
      <c r="D62" s="30">
        <v>0.2</v>
      </c>
      <c r="E62" s="43">
        <f t="shared" si="8"/>
        <v>21</v>
      </c>
      <c r="F62" s="46">
        <f t="shared" si="4"/>
        <v>17.796610169491526</v>
      </c>
      <c r="G62" s="41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</row>
    <row r="63" spans="1:56" s="15" customFormat="1" ht="15" customHeight="1">
      <c r="A63" s="1">
        <v>58</v>
      </c>
      <c r="B63" s="8" t="s">
        <v>30</v>
      </c>
      <c r="C63" s="3" t="s">
        <v>24</v>
      </c>
      <c r="D63" s="1">
        <v>0.4</v>
      </c>
      <c r="E63" s="43">
        <f t="shared" si="8"/>
        <v>42</v>
      </c>
      <c r="F63" s="45">
        <f t="shared" si="4"/>
        <v>35.593220338983052</v>
      </c>
      <c r="G63" s="41"/>
    </row>
    <row r="64" spans="1:56" s="34" customFormat="1" ht="15" customHeight="1">
      <c r="A64" s="30">
        <v>59</v>
      </c>
      <c r="B64" s="33" t="s">
        <v>46</v>
      </c>
      <c r="C64" s="31" t="s">
        <v>15</v>
      </c>
      <c r="D64" s="30">
        <v>5.8</v>
      </c>
      <c r="E64" s="43">
        <f t="shared" ref="E64:E80" si="9">D64*102</f>
        <v>591.6</v>
      </c>
      <c r="F64" s="46">
        <f t="shared" si="4"/>
        <v>501.35593220338978</v>
      </c>
      <c r="G64" s="41"/>
      <c r="H64" s="73" t="s">
        <v>201</v>
      </c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</row>
    <row r="65" spans="1:56" s="15" customFormat="1" ht="15" customHeight="1">
      <c r="A65" s="1">
        <v>60</v>
      </c>
      <c r="B65" s="8" t="s">
        <v>94</v>
      </c>
      <c r="C65" s="3" t="s">
        <v>15</v>
      </c>
      <c r="D65" s="1">
        <v>3</v>
      </c>
      <c r="E65" s="43">
        <f t="shared" si="9"/>
        <v>306</v>
      </c>
      <c r="F65" s="45">
        <f t="shared" si="4"/>
        <v>259.32203389830511</v>
      </c>
      <c r="G65" s="41"/>
      <c r="H65" s="73"/>
    </row>
    <row r="66" spans="1:56" s="34" customFormat="1" ht="15" customHeight="1">
      <c r="A66" s="30">
        <v>61</v>
      </c>
      <c r="B66" s="33" t="s">
        <v>45</v>
      </c>
      <c r="C66" s="31" t="s">
        <v>15</v>
      </c>
      <c r="D66" s="30">
        <v>2.6</v>
      </c>
      <c r="E66" s="43">
        <f t="shared" si="9"/>
        <v>265.2</v>
      </c>
      <c r="F66" s="46">
        <f t="shared" si="4"/>
        <v>224.74576271186439</v>
      </c>
      <c r="G66" s="41"/>
      <c r="H66" s="73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</row>
    <row r="67" spans="1:56" s="34" customFormat="1" ht="15" customHeight="1">
      <c r="A67" s="30">
        <v>62</v>
      </c>
      <c r="B67" s="33" t="s">
        <v>44</v>
      </c>
      <c r="C67" s="31" t="s">
        <v>15</v>
      </c>
      <c r="D67" s="30">
        <v>3.6</v>
      </c>
      <c r="E67" s="43">
        <f t="shared" si="9"/>
        <v>367.2</v>
      </c>
      <c r="F67" s="46">
        <f t="shared" si="4"/>
        <v>311.18644067796606</v>
      </c>
      <c r="G67" s="41"/>
      <c r="H67" s="73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</row>
    <row r="68" spans="1:56" s="34" customFormat="1" ht="15" customHeight="1">
      <c r="A68" s="30">
        <v>63</v>
      </c>
      <c r="B68" s="33" t="s">
        <v>43</v>
      </c>
      <c r="C68" s="31" t="s">
        <v>15</v>
      </c>
      <c r="D68" s="36">
        <v>6.29</v>
      </c>
      <c r="E68" s="43">
        <f t="shared" si="9"/>
        <v>641.58000000000004</v>
      </c>
      <c r="F68" s="46">
        <f t="shared" si="4"/>
        <v>543.71186440677968</v>
      </c>
      <c r="G68" s="41"/>
      <c r="H68" s="73"/>
      <c r="I68" s="74">
        <v>547.23</v>
      </c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</row>
    <row r="69" spans="1:56" s="34" customFormat="1" ht="15" customHeight="1">
      <c r="A69" s="30">
        <v>64</v>
      </c>
      <c r="B69" s="33" t="s">
        <v>16</v>
      </c>
      <c r="C69" s="31" t="s">
        <v>15</v>
      </c>
      <c r="D69" s="30">
        <v>10.1</v>
      </c>
      <c r="E69" s="43">
        <f t="shared" si="9"/>
        <v>1030.2</v>
      </c>
      <c r="F69" s="46">
        <f t="shared" si="4"/>
        <v>873.05084745762724</v>
      </c>
      <c r="G69" s="41"/>
      <c r="H69" s="73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</row>
    <row r="70" spans="1:56" s="34" customFormat="1" ht="15" customHeight="1">
      <c r="A70" s="30">
        <v>65</v>
      </c>
      <c r="B70" s="33" t="s">
        <v>19</v>
      </c>
      <c r="C70" s="31" t="s">
        <v>13</v>
      </c>
      <c r="D70" s="30">
        <v>3.19</v>
      </c>
      <c r="E70" s="43">
        <f t="shared" si="9"/>
        <v>325.38</v>
      </c>
      <c r="F70" s="46">
        <f t="shared" si="4"/>
        <v>275.74576271186442</v>
      </c>
      <c r="G70" s="41"/>
      <c r="H70" s="73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</row>
    <row r="71" spans="1:56" s="34" customFormat="1" ht="15" customHeight="1">
      <c r="A71" s="30">
        <v>66</v>
      </c>
      <c r="B71" s="33" t="s">
        <v>91</v>
      </c>
      <c r="C71" s="31" t="s">
        <v>5</v>
      </c>
      <c r="D71" s="30">
        <v>1.3</v>
      </c>
      <c r="E71" s="43">
        <f t="shared" si="9"/>
        <v>132.6</v>
      </c>
      <c r="F71" s="46">
        <f t="shared" si="4"/>
        <v>112.37288135593219</v>
      </c>
      <c r="G71" s="41"/>
      <c r="H71" s="73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</row>
    <row r="72" spans="1:56" s="34" customFormat="1" ht="15" customHeight="1">
      <c r="A72" s="30">
        <v>67</v>
      </c>
      <c r="B72" s="33" t="s">
        <v>22</v>
      </c>
      <c r="C72" s="31" t="s">
        <v>15</v>
      </c>
      <c r="D72" s="30">
        <v>14</v>
      </c>
      <c r="E72" s="43">
        <f t="shared" si="9"/>
        <v>1428</v>
      </c>
      <c r="F72" s="46">
        <f t="shared" si="4"/>
        <v>1210.1694915254236</v>
      </c>
      <c r="G72" s="41"/>
      <c r="H72" s="73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</row>
    <row r="73" spans="1:56" s="24" customFormat="1" ht="15" customHeight="1">
      <c r="A73" s="1">
        <v>68</v>
      </c>
      <c r="B73" s="8" t="s">
        <v>27</v>
      </c>
      <c r="C73" s="3" t="s">
        <v>13</v>
      </c>
      <c r="D73" s="1">
        <v>2.2000000000000002</v>
      </c>
      <c r="E73" s="43">
        <f t="shared" si="9"/>
        <v>224.4</v>
      </c>
      <c r="F73" s="45">
        <f t="shared" si="4"/>
        <v>190.16949152542372</v>
      </c>
      <c r="G73" s="41"/>
      <c r="H73" s="73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</row>
    <row r="74" spans="1:56" s="26" customFormat="1" ht="15" customHeight="1">
      <c r="A74" s="1">
        <v>69</v>
      </c>
      <c r="B74" s="8" t="s">
        <v>28</v>
      </c>
      <c r="C74" s="3" t="s">
        <v>15</v>
      </c>
      <c r="D74" s="1">
        <v>15.2</v>
      </c>
      <c r="E74" s="43">
        <f t="shared" si="9"/>
        <v>1550.3999999999999</v>
      </c>
      <c r="F74" s="45">
        <f t="shared" si="4"/>
        <v>1313.8983050847455</v>
      </c>
      <c r="G74" s="41"/>
      <c r="H74" s="73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</row>
    <row r="75" spans="1:56" s="34" customFormat="1" ht="15" customHeight="1">
      <c r="A75" s="30">
        <v>70</v>
      </c>
      <c r="B75" s="33" t="s">
        <v>108</v>
      </c>
      <c r="C75" s="31" t="s">
        <v>25</v>
      </c>
      <c r="D75" s="30">
        <v>1.5</v>
      </c>
      <c r="E75" s="43">
        <f t="shared" si="9"/>
        <v>153</v>
      </c>
      <c r="F75" s="46">
        <f t="shared" si="4"/>
        <v>129.66101694915255</v>
      </c>
      <c r="G75" s="41"/>
      <c r="H75" s="73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</row>
    <row r="76" spans="1:56" ht="15" customHeight="1">
      <c r="A76" s="1">
        <v>71</v>
      </c>
      <c r="B76" s="8" t="s">
        <v>42</v>
      </c>
      <c r="C76" s="3" t="s">
        <v>15</v>
      </c>
      <c r="D76" s="10">
        <v>15.5</v>
      </c>
      <c r="E76" s="43">
        <f t="shared" si="9"/>
        <v>1581</v>
      </c>
      <c r="F76" s="45">
        <f t="shared" si="4"/>
        <v>1339.8305084745764</v>
      </c>
      <c r="H76" s="73"/>
    </row>
    <row r="77" spans="1:56" ht="15" customHeight="1">
      <c r="A77" s="1">
        <v>72</v>
      </c>
      <c r="B77" s="8" t="s">
        <v>67</v>
      </c>
      <c r="C77" s="3" t="s">
        <v>66</v>
      </c>
      <c r="D77" s="10">
        <v>0.7</v>
      </c>
      <c r="E77" s="43">
        <f>D77*105</f>
        <v>73.5</v>
      </c>
      <c r="F77" s="45">
        <f t="shared" si="4"/>
        <v>62.288135593220339</v>
      </c>
      <c r="H77" s="73"/>
    </row>
    <row r="78" spans="1:56" ht="15" customHeight="1">
      <c r="A78" s="1">
        <v>73</v>
      </c>
      <c r="B78" s="8" t="s">
        <v>33</v>
      </c>
      <c r="C78" s="3" t="s">
        <v>116</v>
      </c>
      <c r="D78" s="1">
        <v>1.1000000000000001</v>
      </c>
      <c r="E78" s="43">
        <f t="shared" si="9"/>
        <v>112.2</v>
      </c>
      <c r="F78" s="45">
        <f t="shared" si="4"/>
        <v>95.084745762711862</v>
      </c>
      <c r="H78" s="73"/>
    </row>
    <row r="79" spans="1:56" ht="15" customHeight="1">
      <c r="A79" s="1">
        <v>74</v>
      </c>
      <c r="B79" s="8" t="s">
        <v>33</v>
      </c>
      <c r="C79" s="3" t="s">
        <v>116</v>
      </c>
      <c r="D79" s="1">
        <v>0.98</v>
      </c>
      <c r="E79" s="43">
        <f>D79*105</f>
        <v>102.89999999999999</v>
      </c>
      <c r="F79" s="45">
        <f t="shared" si="4"/>
        <v>87.20338983050847</v>
      </c>
      <c r="H79" s="73"/>
    </row>
    <row r="80" spans="1:56" s="32" customFormat="1" ht="15" customHeight="1">
      <c r="A80" s="30">
        <v>75</v>
      </c>
      <c r="B80" s="33" t="s">
        <v>31</v>
      </c>
      <c r="C80" s="31" t="s">
        <v>25</v>
      </c>
      <c r="D80" s="30">
        <v>1.65</v>
      </c>
      <c r="E80" s="43">
        <f t="shared" si="9"/>
        <v>168.29999999999998</v>
      </c>
      <c r="F80" s="46">
        <f t="shared" si="4"/>
        <v>142.62711864406779</v>
      </c>
      <c r="G80" s="41"/>
      <c r="H80" s="73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</row>
    <row r="81" spans="1:30" s="32" customFormat="1" ht="15" customHeight="1">
      <c r="A81" s="30">
        <v>76</v>
      </c>
      <c r="B81" s="33" t="s">
        <v>86</v>
      </c>
      <c r="C81" s="31" t="s">
        <v>87</v>
      </c>
      <c r="D81" s="30">
        <v>0.68</v>
      </c>
      <c r="E81" s="43">
        <f t="shared" ref="E81:E82" si="10">D81*105</f>
        <v>71.400000000000006</v>
      </c>
      <c r="F81" s="46">
        <f t="shared" si="4"/>
        <v>60.50847457627119</v>
      </c>
      <c r="G81" s="41"/>
      <c r="H81" s="73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2" spans="1:30" s="32" customFormat="1" ht="15" customHeight="1">
      <c r="A82" s="30">
        <v>77</v>
      </c>
      <c r="B82" s="33" t="s">
        <v>88</v>
      </c>
      <c r="C82" s="31" t="s">
        <v>84</v>
      </c>
      <c r="D82" s="30">
        <v>0.56999999999999995</v>
      </c>
      <c r="E82" s="43">
        <f t="shared" si="10"/>
        <v>59.849999999999994</v>
      </c>
      <c r="F82" s="46">
        <f t="shared" si="4"/>
        <v>50.720338983050837</v>
      </c>
      <c r="G82" s="41"/>
      <c r="H82" s="73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</row>
    <row r="83" spans="1:30" s="32" customFormat="1" ht="15" customHeight="1">
      <c r="A83" s="30">
        <v>78</v>
      </c>
      <c r="B83" s="33" t="s">
        <v>36</v>
      </c>
      <c r="C83" s="31" t="s">
        <v>32</v>
      </c>
      <c r="D83" s="30">
        <v>1.55</v>
      </c>
      <c r="E83" s="43">
        <f t="shared" ref="E83:E88" si="11">D83*102</f>
        <v>158.1</v>
      </c>
      <c r="F83" s="46">
        <f t="shared" si="4"/>
        <v>133.98305084745763</v>
      </c>
      <c r="G83" s="41"/>
      <c r="H83" s="73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</row>
    <row r="84" spans="1:30" s="32" customFormat="1" ht="15" customHeight="1">
      <c r="A84" s="30">
        <v>79</v>
      </c>
      <c r="B84" s="33" t="s">
        <v>35</v>
      </c>
      <c r="C84" s="31" t="s">
        <v>32</v>
      </c>
      <c r="D84" s="30">
        <v>1.84</v>
      </c>
      <c r="E84" s="43">
        <f t="shared" si="11"/>
        <v>187.68</v>
      </c>
      <c r="F84" s="46">
        <f t="shared" si="4"/>
        <v>159.05084745762713</v>
      </c>
      <c r="G84" s="41"/>
      <c r="H84" s="73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spans="1:30" ht="15" customHeight="1">
      <c r="A85" s="1">
        <v>80</v>
      </c>
      <c r="B85" s="8" t="s">
        <v>63</v>
      </c>
      <c r="C85" s="3" t="s">
        <v>61</v>
      </c>
      <c r="D85" s="1">
        <v>11.25</v>
      </c>
      <c r="E85" s="43">
        <f t="shared" si="11"/>
        <v>1147.5</v>
      </c>
      <c r="F85" s="45">
        <f t="shared" si="4"/>
        <v>972.45762711864415</v>
      </c>
      <c r="H85" s="73"/>
    </row>
    <row r="86" spans="1:30" s="32" customFormat="1" ht="15" customHeight="1">
      <c r="A86" s="30">
        <v>81</v>
      </c>
      <c r="B86" s="33" t="s">
        <v>41</v>
      </c>
      <c r="C86" s="31" t="s">
        <v>17</v>
      </c>
      <c r="D86" s="30">
        <v>1.55</v>
      </c>
      <c r="E86" s="43">
        <f t="shared" si="11"/>
        <v>158.1</v>
      </c>
      <c r="F86" s="46">
        <f t="shared" si="4"/>
        <v>133.98305084745763</v>
      </c>
      <c r="G86" s="41"/>
      <c r="H86" s="73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</row>
    <row r="87" spans="1:30" s="32" customFormat="1" ht="15" customHeight="1">
      <c r="A87" s="30">
        <v>82</v>
      </c>
      <c r="B87" s="33" t="s">
        <v>139</v>
      </c>
      <c r="C87" s="31" t="s">
        <v>15</v>
      </c>
      <c r="D87" s="30">
        <v>5.2</v>
      </c>
      <c r="E87" s="43">
        <f t="shared" si="11"/>
        <v>530.4</v>
      </c>
      <c r="F87" s="46">
        <f t="shared" si="4"/>
        <v>449.49152542372877</v>
      </c>
      <c r="G87" s="41"/>
      <c r="H87" s="73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1:30" ht="15" customHeight="1">
      <c r="A88" s="1">
        <v>83</v>
      </c>
      <c r="B88" s="8" t="s">
        <v>140</v>
      </c>
      <c r="C88" s="3" t="s">
        <v>15</v>
      </c>
      <c r="D88" s="1">
        <v>4.2</v>
      </c>
      <c r="E88" s="43">
        <f t="shared" si="11"/>
        <v>428.40000000000003</v>
      </c>
      <c r="F88" s="45">
        <f t="shared" ref="F88" si="12">E88/118*100</f>
        <v>363.05084745762713</v>
      </c>
      <c r="H88" s="73"/>
    </row>
    <row r="89" spans="1:30" s="32" customFormat="1" ht="15" customHeight="1">
      <c r="A89" s="30">
        <v>84</v>
      </c>
      <c r="B89" s="33" t="s">
        <v>18</v>
      </c>
      <c r="C89" s="31" t="s">
        <v>114</v>
      </c>
      <c r="D89" s="30">
        <v>0.25</v>
      </c>
      <c r="E89" s="43">
        <f t="shared" ref="E89:E90" si="13">D89*105</f>
        <v>26.25</v>
      </c>
      <c r="F89" s="46">
        <f t="shared" si="4"/>
        <v>22.245762711864405</v>
      </c>
      <c r="G89" s="41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</row>
    <row r="90" spans="1:30" s="32" customFormat="1" ht="15" customHeight="1">
      <c r="A90" s="30">
        <v>85</v>
      </c>
      <c r="B90" s="33" t="s">
        <v>113</v>
      </c>
      <c r="C90" s="31" t="s">
        <v>114</v>
      </c>
      <c r="D90" s="30">
        <v>0.25</v>
      </c>
      <c r="E90" s="43">
        <f t="shared" si="13"/>
        <v>26.25</v>
      </c>
      <c r="F90" s="46">
        <f t="shared" si="4"/>
        <v>22.245762711864405</v>
      </c>
      <c r="G90" s="41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</row>
    <row r="91" spans="1:30" ht="15" customHeight="1">
      <c r="A91" s="1">
        <v>86</v>
      </c>
      <c r="B91" s="8" t="s">
        <v>100</v>
      </c>
      <c r="C91" s="3" t="s">
        <v>117</v>
      </c>
      <c r="D91" s="1">
        <v>7</v>
      </c>
      <c r="E91" s="43">
        <f t="shared" ref="E91:E106" si="14">D91*102</f>
        <v>714</v>
      </c>
      <c r="F91" s="45">
        <f t="shared" si="4"/>
        <v>605.0847457627118</v>
      </c>
    </row>
    <row r="92" spans="1:30" ht="15" customHeight="1">
      <c r="A92" s="1">
        <v>87</v>
      </c>
      <c r="B92" s="8" t="s">
        <v>144</v>
      </c>
      <c r="C92" s="3" t="s">
        <v>145</v>
      </c>
      <c r="D92" s="1">
        <v>12.8</v>
      </c>
      <c r="E92" s="43">
        <f t="shared" si="14"/>
        <v>1305.6000000000001</v>
      </c>
      <c r="F92" s="45">
        <f t="shared" si="4"/>
        <v>1106.4406779661019</v>
      </c>
    </row>
    <row r="93" spans="1:30" ht="15" customHeight="1">
      <c r="A93" s="1">
        <v>88</v>
      </c>
      <c r="B93" s="8" t="s">
        <v>40</v>
      </c>
      <c r="C93" s="3" t="s">
        <v>13</v>
      </c>
      <c r="D93" s="1">
        <v>1.1000000000000001</v>
      </c>
      <c r="E93" s="43">
        <f t="shared" si="14"/>
        <v>112.2</v>
      </c>
      <c r="F93" s="45">
        <f t="shared" si="4"/>
        <v>95.084745762711862</v>
      </c>
    </row>
    <row r="94" spans="1:30" ht="15" customHeight="1">
      <c r="A94" s="1">
        <v>89</v>
      </c>
      <c r="B94" s="8" t="s">
        <v>98</v>
      </c>
      <c r="C94" s="3" t="s">
        <v>117</v>
      </c>
      <c r="D94" s="1">
        <v>14</v>
      </c>
      <c r="E94" s="43">
        <f t="shared" si="14"/>
        <v>1428</v>
      </c>
      <c r="F94" s="45">
        <f t="shared" si="4"/>
        <v>1210.1694915254236</v>
      </c>
    </row>
    <row r="95" spans="1:30" ht="15" customHeight="1">
      <c r="A95" s="1">
        <v>90</v>
      </c>
      <c r="B95" s="8" t="s">
        <v>142</v>
      </c>
      <c r="C95" s="3" t="s">
        <v>117</v>
      </c>
      <c r="D95" s="1">
        <v>18.52</v>
      </c>
      <c r="E95" s="43">
        <f t="shared" si="14"/>
        <v>1889.04</v>
      </c>
      <c r="F95" s="45">
        <f t="shared" si="4"/>
        <v>1600.8813559322032</v>
      </c>
    </row>
    <row r="96" spans="1:30" ht="15" customHeight="1">
      <c r="A96" s="1">
        <v>91</v>
      </c>
      <c r="B96" s="8" t="s">
        <v>141</v>
      </c>
      <c r="C96" s="3" t="s">
        <v>117</v>
      </c>
      <c r="D96" s="1">
        <v>20.32</v>
      </c>
      <c r="E96" s="43">
        <f t="shared" si="14"/>
        <v>2072.64</v>
      </c>
      <c r="F96" s="45">
        <f t="shared" si="4"/>
        <v>1756.4745762711862</v>
      </c>
    </row>
    <row r="97" spans="1:106" ht="15" customHeight="1">
      <c r="A97" s="1">
        <v>92</v>
      </c>
      <c r="B97" s="8" t="s">
        <v>138</v>
      </c>
      <c r="C97" s="16" t="s">
        <v>125</v>
      </c>
      <c r="D97" s="1">
        <v>8.8000000000000007</v>
      </c>
      <c r="E97" s="43">
        <f t="shared" si="14"/>
        <v>897.6</v>
      </c>
      <c r="F97" s="48">
        <f t="shared" ref="F97:F106" si="15">E97/118*100</f>
        <v>760.67796610169489</v>
      </c>
    </row>
    <row r="98" spans="1:106" s="15" customFormat="1">
      <c r="A98" s="1">
        <v>93</v>
      </c>
      <c r="B98" s="8" t="s">
        <v>126</v>
      </c>
      <c r="C98" s="16" t="s">
        <v>130</v>
      </c>
      <c r="D98" s="1">
        <v>3.44</v>
      </c>
      <c r="E98" s="43">
        <f t="shared" si="14"/>
        <v>350.88</v>
      </c>
      <c r="F98" s="48">
        <f t="shared" si="15"/>
        <v>297.35593220338978</v>
      </c>
      <c r="G98" s="41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1:106" s="15" customFormat="1">
      <c r="A99" s="1">
        <v>94</v>
      </c>
      <c r="B99" s="8" t="s">
        <v>127</v>
      </c>
      <c r="C99" s="16" t="s">
        <v>133</v>
      </c>
      <c r="D99" s="1">
        <v>2.84</v>
      </c>
      <c r="E99" s="43">
        <f t="shared" si="14"/>
        <v>289.68</v>
      </c>
      <c r="F99" s="48">
        <f t="shared" si="15"/>
        <v>245.49152542372883</v>
      </c>
      <c r="G99" s="41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1:106" s="15" customFormat="1">
      <c r="A100" s="1">
        <v>95</v>
      </c>
      <c r="B100" s="8" t="s">
        <v>128</v>
      </c>
      <c r="C100" s="16" t="s">
        <v>131</v>
      </c>
      <c r="D100" s="1">
        <v>8.42</v>
      </c>
      <c r="E100" s="43">
        <f t="shared" si="14"/>
        <v>858.84</v>
      </c>
      <c r="F100" s="48">
        <f t="shared" si="15"/>
        <v>727.83050847457628</v>
      </c>
      <c r="G100" s="41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1:106" s="15" customFormat="1">
      <c r="A101" s="1">
        <v>96</v>
      </c>
      <c r="B101" s="8" t="s">
        <v>129</v>
      </c>
      <c r="C101" s="16" t="s">
        <v>132</v>
      </c>
      <c r="D101" s="1">
        <v>5.4</v>
      </c>
      <c r="E101" s="43">
        <f t="shared" si="14"/>
        <v>550.80000000000007</v>
      </c>
      <c r="F101" s="48">
        <f t="shared" si="15"/>
        <v>466.77966101694921</v>
      </c>
      <c r="G101" s="41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1:106" s="15" customFormat="1">
      <c r="A102" s="1"/>
      <c r="B102" s="8" t="s">
        <v>199</v>
      </c>
      <c r="C102" s="16"/>
      <c r="D102" s="1"/>
      <c r="E102" s="43"/>
      <c r="F102" s="48"/>
      <c r="G102" s="41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1:106" s="23" customFormat="1">
      <c r="A103" s="1"/>
      <c r="B103" s="8" t="s">
        <v>194</v>
      </c>
      <c r="C103" s="16" t="s">
        <v>200</v>
      </c>
      <c r="D103" s="1">
        <v>1.46</v>
      </c>
      <c r="E103" s="43">
        <f t="shared" si="14"/>
        <v>148.91999999999999</v>
      </c>
      <c r="F103" s="48">
        <f t="shared" si="15"/>
        <v>126.20338983050847</v>
      </c>
      <c r="G103" s="41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</row>
    <row r="104" spans="1:106" ht="15" customHeight="1">
      <c r="A104" s="1">
        <v>97</v>
      </c>
      <c r="B104" s="8" t="s">
        <v>134</v>
      </c>
      <c r="C104" s="3" t="s">
        <v>135</v>
      </c>
      <c r="D104" s="1">
        <v>13.3</v>
      </c>
      <c r="E104" s="43">
        <f t="shared" si="14"/>
        <v>1356.6000000000001</v>
      </c>
      <c r="F104" s="45">
        <f t="shared" si="15"/>
        <v>1149.6610169491528</v>
      </c>
    </row>
    <row r="105" spans="1:106" s="15" customFormat="1">
      <c r="A105" s="1">
        <v>98</v>
      </c>
      <c r="B105" s="8" t="s">
        <v>136</v>
      </c>
      <c r="C105" s="3" t="s">
        <v>137</v>
      </c>
      <c r="D105" s="1">
        <v>3.4</v>
      </c>
      <c r="E105" s="43">
        <f t="shared" si="14"/>
        <v>346.8</v>
      </c>
      <c r="F105" s="45">
        <f t="shared" si="15"/>
        <v>293.89830508474574</v>
      </c>
      <c r="G105" s="41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06" s="15" customFormat="1" ht="15.75" thickBot="1">
      <c r="A106" s="1">
        <v>99</v>
      </c>
      <c r="B106" s="8" t="s">
        <v>176</v>
      </c>
      <c r="C106" s="3" t="s">
        <v>15</v>
      </c>
      <c r="D106" s="6">
        <v>12.1</v>
      </c>
      <c r="E106" s="43">
        <f t="shared" si="14"/>
        <v>1234.2</v>
      </c>
      <c r="F106" s="49">
        <f t="shared" si="15"/>
        <v>1045.9322033898304</v>
      </c>
      <c r="G106" s="41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1:106" s="15" customFormat="1" ht="15.75" thickBot="1">
      <c r="A107" s="19"/>
      <c r="B107" s="8" t="s">
        <v>198</v>
      </c>
      <c r="C107" s="3" t="s">
        <v>15</v>
      </c>
      <c r="D107" s="6">
        <v>10.4</v>
      </c>
      <c r="E107" s="43">
        <f t="shared" ref="E107" si="16">D107*102</f>
        <v>1060.8</v>
      </c>
      <c r="F107" s="49">
        <f t="shared" ref="F107" si="17">E107/118*100</f>
        <v>898.98305084745755</v>
      </c>
      <c r="G107" s="41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106">
      <c r="A108" s="72" t="s">
        <v>146</v>
      </c>
      <c r="B108" s="72"/>
      <c r="C108" s="72"/>
      <c r="D108" s="72"/>
      <c r="E108" s="72"/>
      <c r="F108" s="72"/>
    </row>
    <row r="109" spans="1:106" s="41" customFormat="1" ht="6.75" customHeight="1">
      <c r="A109" s="37"/>
      <c r="B109" s="37"/>
      <c r="C109" s="37"/>
      <c r="D109" s="38"/>
      <c r="E109" s="39"/>
      <c r="F109" s="40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</row>
    <row r="110" spans="1:106">
      <c r="A110" s="1">
        <v>101</v>
      </c>
      <c r="B110" s="8" t="s">
        <v>195</v>
      </c>
      <c r="C110" s="3" t="s">
        <v>196</v>
      </c>
      <c r="D110" s="1">
        <v>1.3</v>
      </c>
      <c r="E110" s="50">
        <f t="shared" ref="E110:E145" si="18">D110*102</f>
        <v>132.6</v>
      </c>
      <c r="F110" s="51">
        <f t="shared" ref="F110:F111" si="19">E110/118*100</f>
        <v>112.37288135593219</v>
      </c>
      <c r="G110" s="2"/>
    </row>
    <row r="111" spans="1:106" s="56" customFormat="1">
      <c r="A111" s="52"/>
      <c r="B111" s="53" t="s">
        <v>160</v>
      </c>
      <c r="C111" s="53" t="s">
        <v>197</v>
      </c>
      <c r="D111" s="52">
        <v>2.14</v>
      </c>
      <c r="E111" s="50">
        <f t="shared" si="18"/>
        <v>218.28</v>
      </c>
      <c r="F111" s="54">
        <f t="shared" si="19"/>
        <v>184.98305084745763</v>
      </c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  <c r="BM111" s="55"/>
      <c r="BN111" s="55"/>
      <c r="BO111" s="55"/>
      <c r="BP111" s="55"/>
      <c r="BQ111" s="55"/>
      <c r="BR111" s="55"/>
      <c r="BS111" s="55"/>
      <c r="BT111" s="55"/>
      <c r="BU111" s="55"/>
      <c r="BV111" s="55"/>
      <c r="BW111" s="55"/>
      <c r="BX111" s="55"/>
      <c r="BY111" s="55"/>
      <c r="BZ111" s="55"/>
      <c r="CA111" s="55"/>
      <c r="CB111" s="55"/>
      <c r="CC111" s="55"/>
      <c r="CD111" s="55"/>
      <c r="CE111" s="55"/>
      <c r="CF111" s="55"/>
      <c r="CG111" s="55"/>
      <c r="CH111" s="55"/>
      <c r="CI111" s="55"/>
      <c r="CJ111" s="55"/>
      <c r="CK111" s="55"/>
      <c r="CL111" s="55"/>
      <c r="CM111" s="55"/>
      <c r="CN111" s="55"/>
      <c r="CO111" s="55"/>
      <c r="CP111" s="55"/>
      <c r="CQ111" s="55"/>
      <c r="CR111" s="55"/>
      <c r="CS111" s="55"/>
      <c r="CT111" s="55"/>
      <c r="CU111" s="55"/>
      <c r="CV111" s="55"/>
      <c r="CW111" s="55"/>
      <c r="CX111" s="55"/>
      <c r="CY111" s="55"/>
      <c r="CZ111" s="55"/>
      <c r="DA111" s="55"/>
      <c r="DB111" s="55"/>
    </row>
    <row r="112" spans="1:106">
      <c r="A112" s="57">
        <v>102</v>
      </c>
      <c r="B112" s="58" t="s">
        <v>147</v>
      </c>
      <c r="C112" s="59"/>
      <c r="D112" s="57"/>
      <c r="E112" s="50">
        <f t="shared" si="18"/>
        <v>0</v>
      </c>
      <c r="G112" s="2"/>
    </row>
    <row r="113" spans="1:7">
      <c r="A113" s="1">
        <v>103</v>
      </c>
      <c r="B113" s="8" t="s">
        <v>148</v>
      </c>
      <c r="C113" s="3"/>
      <c r="D113" s="1"/>
      <c r="E113" s="50">
        <f t="shared" si="18"/>
        <v>0</v>
      </c>
      <c r="F113" s="19"/>
      <c r="G113" s="2"/>
    </row>
    <row r="114" spans="1:7">
      <c r="A114" s="57">
        <v>104</v>
      </c>
      <c r="B114" s="8" t="s">
        <v>149</v>
      </c>
      <c r="C114" s="3"/>
      <c r="D114" s="1"/>
      <c r="E114" s="50">
        <f t="shared" si="18"/>
        <v>0</v>
      </c>
      <c r="F114" s="19"/>
      <c r="G114" s="2"/>
    </row>
    <row r="115" spans="1:7">
      <c r="A115" s="1">
        <v>105</v>
      </c>
      <c r="B115" s="8" t="s">
        <v>150</v>
      </c>
      <c r="C115" s="3"/>
      <c r="D115" s="1"/>
      <c r="E115" s="50">
        <f t="shared" si="18"/>
        <v>0</v>
      </c>
      <c r="F115" s="19"/>
      <c r="G115" s="2"/>
    </row>
    <row r="116" spans="1:7">
      <c r="A116" s="57">
        <v>106</v>
      </c>
      <c r="B116" s="8" t="s">
        <v>151</v>
      </c>
      <c r="C116" s="3"/>
      <c r="D116" s="1"/>
      <c r="E116" s="50">
        <f t="shared" si="18"/>
        <v>0</v>
      </c>
      <c r="F116" s="19"/>
      <c r="G116" s="2"/>
    </row>
    <row r="117" spans="1:7">
      <c r="A117" s="1">
        <v>107</v>
      </c>
      <c r="B117" s="8" t="s">
        <v>152</v>
      </c>
      <c r="C117" s="3"/>
      <c r="D117" s="1"/>
      <c r="E117" s="50">
        <f t="shared" si="18"/>
        <v>0</v>
      </c>
      <c r="F117" s="19"/>
      <c r="G117" s="2"/>
    </row>
    <row r="118" spans="1:7">
      <c r="A118" s="57">
        <v>108</v>
      </c>
      <c r="B118" s="8" t="s">
        <v>153</v>
      </c>
      <c r="C118" s="3"/>
      <c r="D118" s="1"/>
      <c r="E118" s="50">
        <f t="shared" si="18"/>
        <v>0</v>
      </c>
      <c r="F118" s="19"/>
      <c r="G118" s="2"/>
    </row>
    <row r="119" spans="1:7">
      <c r="A119" s="1">
        <v>109</v>
      </c>
      <c r="B119" s="8" t="s">
        <v>154</v>
      </c>
      <c r="C119" s="3"/>
      <c r="D119" s="1"/>
      <c r="E119" s="50">
        <f t="shared" si="18"/>
        <v>0</v>
      </c>
      <c r="F119" s="19"/>
      <c r="G119" s="2"/>
    </row>
    <row r="120" spans="1:7">
      <c r="A120" s="1">
        <v>111</v>
      </c>
      <c r="B120" s="8" t="s">
        <v>155</v>
      </c>
      <c r="C120" s="3"/>
      <c r="D120" s="1"/>
      <c r="E120" s="50">
        <f t="shared" si="18"/>
        <v>0</v>
      </c>
      <c r="F120" s="19"/>
      <c r="G120" s="2"/>
    </row>
    <row r="121" spans="1:7">
      <c r="A121" s="57">
        <v>112</v>
      </c>
      <c r="B121" s="8" t="s">
        <v>156</v>
      </c>
      <c r="C121" s="3"/>
      <c r="D121" s="1"/>
      <c r="E121" s="50">
        <f t="shared" si="18"/>
        <v>0</v>
      </c>
      <c r="F121" s="19"/>
      <c r="G121" s="2"/>
    </row>
    <row r="122" spans="1:7">
      <c r="A122" s="1">
        <v>113</v>
      </c>
      <c r="B122" s="8" t="s">
        <v>157</v>
      </c>
      <c r="C122" s="3"/>
      <c r="D122" s="1"/>
      <c r="E122" s="50">
        <f t="shared" si="18"/>
        <v>0</v>
      </c>
      <c r="F122" s="19"/>
      <c r="G122" s="2"/>
    </row>
    <row r="123" spans="1:7">
      <c r="A123" s="57">
        <v>114</v>
      </c>
      <c r="B123" s="8" t="s">
        <v>158</v>
      </c>
      <c r="C123" s="3"/>
      <c r="D123" s="1"/>
      <c r="E123" s="50">
        <f t="shared" si="18"/>
        <v>0</v>
      </c>
      <c r="F123" s="19"/>
      <c r="G123" s="2"/>
    </row>
    <row r="124" spans="1:7">
      <c r="A124" s="1">
        <v>115</v>
      </c>
      <c r="B124" s="8" t="s">
        <v>159</v>
      </c>
      <c r="C124" s="3"/>
      <c r="D124" s="1"/>
      <c r="E124" s="50">
        <f t="shared" si="18"/>
        <v>0</v>
      </c>
      <c r="F124" s="19"/>
      <c r="G124" s="2"/>
    </row>
    <row r="125" spans="1:7">
      <c r="A125" s="57">
        <v>116</v>
      </c>
      <c r="B125" s="8" t="s">
        <v>160</v>
      </c>
      <c r="C125" s="3"/>
      <c r="D125" s="1"/>
      <c r="E125" s="50">
        <f t="shared" si="18"/>
        <v>0</v>
      </c>
      <c r="F125" s="19"/>
      <c r="G125" s="2"/>
    </row>
    <row r="126" spans="1:7">
      <c r="A126" s="1">
        <v>117</v>
      </c>
      <c r="B126" s="8" t="s">
        <v>98</v>
      </c>
      <c r="C126" s="3"/>
      <c r="D126" s="1"/>
      <c r="E126" s="50">
        <f t="shared" si="18"/>
        <v>0</v>
      </c>
      <c r="F126" s="19"/>
      <c r="G126" s="2"/>
    </row>
    <row r="127" spans="1:7">
      <c r="A127" s="57">
        <v>118</v>
      </c>
      <c r="B127" s="8" t="s">
        <v>161</v>
      </c>
      <c r="C127" s="3"/>
      <c r="D127" s="1"/>
      <c r="E127" s="50">
        <f t="shared" si="18"/>
        <v>0</v>
      </c>
      <c r="F127" s="19"/>
      <c r="G127" s="2"/>
    </row>
    <row r="128" spans="1:7">
      <c r="A128" s="1">
        <v>121</v>
      </c>
      <c r="B128" s="8" t="s">
        <v>162</v>
      </c>
      <c r="C128" s="3" t="s">
        <v>15</v>
      </c>
      <c r="D128" s="1"/>
      <c r="E128" s="50">
        <f t="shared" si="18"/>
        <v>0</v>
      </c>
      <c r="G128" s="2"/>
    </row>
    <row r="129" spans="1:7">
      <c r="A129" s="57">
        <v>122</v>
      </c>
      <c r="B129" s="8" t="s">
        <v>163</v>
      </c>
      <c r="C129" s="3"/>
      <c r="D129" s="1"/>
      <c r="E129" s="50">
        <f t="shared" si="18"/>
        <v>0</v>
      </c>
      <c r="G129" s="2"/>
    </row>
    <row r="130" spans="1:7">
      <c r="A130" s="1">
        <v>123</v>
      </c>
      <c r="B130" s="8" t="s">
        <v>164</v>
      </c>
      <c r="C130" s="3"/>
      <c r="D130" s="1"/>
      <c r="E130" s="50">
        <f t="shared" si="18"/>
        <v>0</v>
      </c>
      <c r="G130" s="2"/>
    </row>
    <row r="131" spans="1:7">
      <c r="A131" s="57">
        <v>124</v>
      </c>
      <c r="B131" s="8" t="s">
        <v>165</v>
      </c>
      <c r="C131" s="3"/>
      <c r="D131" s="1"/>
      <c r="E131" s="50">
        <f t="shared" si="18"/>
        <v>0</v>
      </c>
      <c r="G131" s="2"/>
    </row>
    <row r="132" spans="1:7">
      <c r="A132" s="1">
        <v>125</v>
      </c>
      <c r="B132" s="8" t="s">
        <v>166</v>
      </c>
      <c r="C132" s="3"/>
      <c r="D132" s="1"/>
      <c r="E132" s="50">
        <f t="shared" si="18"/>
        <v>0</v>
      </c>
      <c r="G132" s="2"/>
    </row>
    <row r="133" spans="1:7">
      <c r="A133" s="57">
        <v>126</v>
      </c>
      <c r="B133" s="8" t="s">
        <v>167</v>
      </c>
      <c r="C133" s="3"/>
      <c r="D133" s="1"/>
      <c r="E133" s="50">
        <f t="shared" si="18"/>
        <v>0</v>
      </c>
      <c r="G133" s="2"/>
    </row>
    <row r="134" spans="1:7">
      <c r="A134" s="1">
        <v>127</v>
      </c>
      <c r="B134" s="8" t="s">
        <v>168</v>
      </c>
      <c r="C134" s="3"/>
      <c r="D134" s="1"/>
      <c r="E134" s="50">
        <f t="shared" si="18"/>
        <v>0</v>
      </c>
      <c r="G134" s="2"/>
    </row>
    <row r="135" spans="1:7">
      <c r="A135" s="57">
        <v>128</v>
      </c>
      <c r="B135" s="8" t="s">
        <v>169</v>
      </c>
      <c r="C135" s="3"/>
      <c r="D135" s="1"/>
      <c r="E135" s="50">
        <f t="shared" si="18"/>
        <v>0</v>
      </c>
      <c r="G135" s="2"/>
    </row>
    <row r="136" spans="1:7">
      <c r="A136" s="1">
        <v>129</v>
      </c>
      <c r="B136" s="8" t="s">
        <v>170</v>
      </c>
      <c r="C136" s="3"/>
      <c r="D136" s="1"/>
      <c r="E136" s="50">
        <f t="shared" si="18"/>
        <v>0</v>
      </c>
      <c r="G136" s="2"/>
    </row>
    <row r="137" spans="1:7">
      <c r="A137" s="57">
        <v>130</v>
      </c>
      <c r="B137" s="8" t="s">
        <v>171</v>
      </c>
      <c r="C137" s="3"/>
      <c r="D137" s="1"/>
      <c r="E137" s="50">
        <f t="shared" si="18"/>
        <v>0</v>
      </c>
      <c r="G137" s="2"/>
    </row>
    <row r="138" spans="1:7">
      <c r="A138" s="1">
        <v>131</v>
      </c>
      <c r="B138" s="8" t="s">
        <v>172</v>
      </c>
      <c r="C138" s="3"/>
      <c r="D138" s="1"/>
      <c r="E138" s="50">
        <f t="shared" si="18"/>
        <v>0</v>
      </c>
      <c r="G138" s="2"/>
    </row>
    <row r="139" spans="1:7">
      <c r="A139" s="57">
        <v>132</v>
      </c>
      <c r="B139" s="8" t="s">
        <v>173</v>
      </c>
      <c r="C139" s="3"/>
      <c r="D139" s="1"/>
      <c r="E139" s="50">
        <f t="shared" si="18"/>
        <v>0</v>
      </c>
      <c r="G139" s="2"/>
    </row>
    <row r="140" spans="1:7">
      <c r="A140" s="1">
        <v>133</v>
      </c>
      <c r="B140" s="8" t="s">
        <v>174</v>
      </c>
      <c r="C140" s="3"/>
      <c r="D140" s="1"/>
      <c r="E140" s="50">
        <f t="shared" si="18"/>
        <v>0</v>
      </c>
      <c r="G140" s="2"/>
    </row>
    <row r="141" spans="1:7" s="65" customFormat="1">
      <c r="A141" s="60">
        <v>134</v>
      </c>
      <c r="B141" s="61" t="s">
        <v>175</v>
      </c>
      <c r="C141" s="62"/>
      <c r="D141" s="63"/>
      <c r="E141" s="50">
        <f t="shared" si="18"/>
        <v>0</v>
      </c>
      <c r="F141" s="64"/>
    </row>
    <row r="142" spans="1:7">
      <c r="A142" s="1">
        <v>135</v>
      </c>
      <c r="B142" s="8" t="s">
        <v>100</v>
      </c>
      <c r="C142" s="3"/>
      <c r="D142" s="1"/>
      <c r="E142" s="50">
        <f t="shared" si="18"/>
        <v>0</v>
      </c>
      <c r="G142" s="2"/>
    </row>
    <row r="143" spans="1:7">
      <c r="A143" s="57">
        <v>136</v>
      </c>
      <c r="B143" s="8" t="s">
        <v>176</v>
      </c>
      <c r="C143" s="3"/>
      <c r="D143" s="1"/>
      <c r="E143" s="50">
        <f t="shared" si="18"/>
        <v>0</v>
      </c>
      <c r="G143" s="2"/>
    </row>
    <row r="144" spans="1:7">
      <c r="A144" s="1">
        <v>137</v>
      </c>
      <c r="B144" s="8" t="s">
        <v>177</v>
      </c>
      <c r="C144" s="3"/>
      <c r="D144" s="1"/>
      <c r="E144" s="50">
        <f t="shared" si="18"/>
        <v>0</v>
      </c>
      <c r="G144" s="2"/>
    </row>
    <row r="145" spans="1:7">
      <c r="A145" s="57">
        <v>138</v>
      </c>
      <c r="B145" s="8" t="s">
        <v>178</v>
      </c>
      <c r="C145" s="3"/>
      <c r="D145" s="1"/>
      <c r="E145" s="50">
        <f t="shared" si="18"/>
        <v>0</v>
      </c>
      <c r="G145" s="2"/>
    </row>
    <row r="146" spans="1:7">
      <c r="A146" s="1">
        <v>139</v>
      </c>
      <c r="B146" s="8" t="s">
        <v>179</v>
      </c>
      <c r="C146" s="3"/>
      <c r="D146" s="1"/>
      <c r="E146" s="18"/>
      <c r="G146" s="2"/>
    </row>
    <row r="147" spans="1:7">
      <c r="A147" s="57">
        <v>140</v>
      </c>
      <c r="B147" s="8" t="s">
        <v>180</v>
      </c>
      <c r="C147" s="3"/>
      <c r="D147" s="1"/>
      <c r="E147" s="18"/>
      <c r="G147" s="2"/>
    </row>
    <row r="148" spans="1:7">
      <c r="A148" s="1">
        <v>141</v>
      </c>
      <c r="B148" s="8" t="s">
        <v>181</v>
      </c>
      <c r="C148" s="3"/>
      <c r="D148" s="1"/>
      <c r="E148" s="18"/>
      <c r="G148" s="2"/>
    </row>
    <row r="149" spans="1:7">
      <c r="A149" s="57">
        <v>142</v>
      </c>
      <c r="B149" s="8" t="s">
        <v>182</v>
      </c>
      <c r="C149" s="3"/>
      <c r="D149" s="1"/>
      <c r="E149" s="18"/>
      <c r="G149" s="2"/>
    </row>
    <row r="150" spans="1:7">
      <c r="A150" s="1">
        <v>143</v>
      </c>
      <c r="B150" s="8" t="s">
        <v>99</v>
      </c>
      <c r="C150" s="3"/>
      <c r="D150" s="66">
        <v>7.7</v>
      </c>
      <c r="E150" s="67">
        <f>D150*102</f>
        <v>785.4</v>
      </c>
      <c r="F150" s="68">
        <f>E150/1.18</f>
        <v>665.59322033898309</v>
      </c>
      <c r="G150" s="2"/>
    </row>
    <row r="151" spans="1:7">
      <c r="A151" s="57">
        <v>144</v>
      </c>
      <c r="B151" s="8" t="s">
        <v>183</v>
      </c>
      <c r="C151" s="3"/>
      <c r="D151" s="66">
        <v>8.1</v>
      </c>
      <c r="E151" s="67">
        <f>D151*102</f>
        <v>826.19999999999993</v>
      </c>
      <c r="F151" s="68">
        <f>E151/1.18</f>
        <v>700.16949152542372</v>
      </c>
      <c r="G151" s="2"/>
    </row>
    <row r="152" spans="1:7">
      <c r="A152" s="1">
        <v>145</v>
      </c>
      <c r="B152" s="8" t="s">
        <v>184</v>
      </c>
      <c r="C152" s="3"/>
      <c r="D152" s="66"/>
      <c r="E152" s="67"/>
      <c r="F152" s="68"/>
      <c r="G152" s="2"/>
    </row>
    <row r="153" spans="1:7">
      <c r="A153" s="57">
        <v>146</v>
      </c>
      <c r="B153" s="8" t="s">
        <v>185</v>
      </c>
      <c r="C153" s="3"/>
      <c r="D153" s="1"/>
      <c r="E153" s="18"/>
      <c r="G153" s="2"/>
    </row>
    <row r="154" spans="1:7">
      <c r="A154" s="1">
        <v>147</v>
      </c>
      <c r="B154" s="8" t="s">
        <v>186</v>
      </c>
      <c r="C154" s="3"/>
      <c r="D154" s="1"/>
      <c r="E154" s="18"/>
      <c r="G154" s="2"/>
    </row>
    <row r="155" spans="1:7">
      <c r="A155" s="57">
        <v>148</v>
      </c>
      <c r="B155" s="8" t="s">
        <v>187</v>
      </c>
      <c r="C155" s="3"/>
      <c r="D155" s="1"/>
      <c r="E155" s="18"/>
      <c r="G155" s="2"/>
    </row>
    <row r="156" spans="1:7">
      <c r="A156" s="1">
        <v>149</v>
      </c>
      <c r="B156" s="8" t="s">
        <v>188</v>
      </c>
      <c r="C156" s="3"/>
      <c r="D156" s="1"/>
      <c r="E156" s="18"/>
      <c r="G156" s="2"/>
    </row>
    <row r="157" spans="1:7">
      <c r="A157" s="57">
        <v>150</v>
      </c>
      <c r="B157" s="8" t="s">
        <v>189</v>
      </c>
      <c r="C157" s="3"/>
      <c r="D157" s="1"/>
      <c r="E157" s="18"/>
      <c r="G157" s="2"/>
    </row>
    <row r="158" spans="1:7">
      <c r="A158" s="1">
        <v>151</v>
      </c>
      <c r="B158" s="8" t="s">
        <v>190</v>
      </c>
      <c r="C158" s="3"/>
      <c r="D158" s="1"/>
      <c r="E158" s="18"/>
      <c r="G158" s="2"/>
    </row>
    <row r="159" spans="1:7">
      <c r="A159" s="57">
        <v>152</v>
      </c>
      <c r="B159" s="8" t="s">
        <v>191</v>
      </c>
      <c r="C159" s="3"/>
      <c r="D159" s="1"/>
      <c r="E159" s="18"/>
      <c r="G159" s="2"/>
    </row>
    <row r="160" spans="1:7">
      <c r="A160" s="1">
        <v>153</v>
      </c>
      <c r="B160" s="8" t="s">
        <v>192</v>
      </c>
      <c r="C160" s="20"/>
      <c r="D160" s="1"/>
      <c r="E160" s="18"/>
      <c r="G160" s="2"/>
    </row>
    <row r="161" spans="1:7">
      <c r="A161" s="57">
        <v>154</v>
      </c>
      <c r="B161" s="8" t="s">
        <v>193</v>
      </c>
      <c r="C161" s="20"/>
      <c r="D161" s="1"/>
      <c r="E161" s="18"/>
      <c r="F161" s="21"/>
      <c r="G161" s="2"/>
    </row>
    <row r="162" spans="1:7">
      <c r="G162" s="2"/>
    </row>
    <row r="163" spans="1:7">
      <c r="G163" s="2"/>
    </row>
  </sheetData>
  <autoFilter ref="A5:F97">
    <sortState ref="A7:F139">
      <sortCondition sortBy="cellColor" ref="B3:B139" dxfId="1"/>
    </sortState>
  </autoFilter>
  <mergeCells count="3">
    <mergeCell ref="A1:F4"/>
    <mergeCell ref="A108:F108"/>
    <mergeCell ref="H64:H88"/>
  </mergeCells>
  <conditionalFormatting sqref="D6:D107">
    <cfRule type="cellIs" dxfId="0" priority="1" operator="lessThan">
      <formula>1</formula>
    </cfRule>
  </conditionalFormatting>
  <pageMargins left="0.7" right="0.7" top="0.75" bottom="0.75" header="0.3" footer="0.3"/>
  <pageSetup paperSize="9" scale="70" orientation="portrait" r:id="rId1"/>
  <rowBreaks count="1" manualBreakCount="1">
    <brk id="5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ПРАЙС </vt:lpstr>
      <vt:lpstr>Лист1</vt:lpstr>
      <vt:lpstr>'ПРАЙС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cp:lastPrinted>2016-06-07T07:02:41Z</cp:lastPrinted>
  <dcterms:created xsi:type="dcterms:W3CDTF">2014-10-30T14:49:20Z</dcterms:created>
  <dcterms:modified xsi:type="dcterms:W3CDTF">2017-03-15T12:03:32Z</dcterms:modified>
</cp:coreProperties>
</file>